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C:\Users\arandriambololonera\Desktop\DCE Fl\LOT 4\"/>
    </mc:Choice>
  </mc:AlternateContent>
  <xr:revisionPtr revIDLastSave="0" documentId="8_{6F1F4B2A-E4E8-414F-A9FC-88BEDE7CD44F}" xr6:coauthVersionLast="47" xr6:coauthVersionMax="47" xr10:uidLastSave="{00000000-0000-0000-0000-000000000000}"/>
  <bookViews>
    <workbookView xWindow="-110" yWindow="-110" windowWidth="19420" windowHeight="10420" activeTab="2" xr2:uid="{00000000-000D-0000-FFFF-FFFF00000000}"/>
  </bookViews>
  <sheets>
    <sheet name="Page de garde" sheetId="3" r:id="rId1"/>
    <sheet name="Lot N°04 CLOISONS - DOUBLAGE -" sheetId="1" r:id="rId2"/>
    <sheet name="Lot N°04 VARIANTE" sheetId="2" r:id="rId3"/>
  </sheets>
  <definedNames>
    <definedName name="_xlnm.Print_Titles" localSheetId="1">'Lot N°04 CLOISONS - DOUBLAGE -'!$1:$2</definedName>
    <definedName name="_xlnm.Print_Titles" localSheetId="2">'Lot N°04 VARIANTE'!$1:$2</definedName>
    <definedName name="_xlnm.Print_Area" localSheetId="1">'Lot N°04 CLOISONS - DOUBLAGE -'!$A$1:$F$228</definedName>
    <definedName name="_xlnm.Print_Area" localSheetId="2">'Lot N°04 VARIANTE'!$A$1:$F$20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F6" i="1" l="1"/>
  <c r="F18" i="1" s="1"/>
  <c r="F9" i="1"/>
  <c r="F13" i="1"/>
  <c r="F23" i="1"/>
  <c r="F26" i="1"/>
  <c r="F31" i="1"/>
  <c r="F34" i="1"/>
  <c r="F37" i="1"/>
  <c r="F40" i="1"/>
  <c r="F43" i="1"/>
  <c r="F46" i="1"/>
  <c r="F49" i="1"/>
  <c r="F53" i="1"/>
  <c r="F56" i="1"/>
  <c r="F59" i="1"/>
  <c r="F62" i="1"/>
  <c r="F65" i="1"/>
  <c r="F71" i="1"/>
  <c r="F77" i="1"/>
  <c r="F82" i="1"/>
  <c r="F85" i="1"/>
  <c r="F88" i="1"/>
  <c r="F91" i="1"/>
  <c r="F94" i="1"/>
  <c r="F97" i="1"/>
  <c r="F100" i="1"/>
  <c r="F103" i="1"/>
  <c r="F106" i="1"/>
  <c r="F109" i="1"/>
  <c r="F113" i="1"/>
  <c r="F117" i="1"/>
  <c r="F120" i="1"/>
  <c r="F124" i="1"/>
  <c r="F127" i="1"/>
  <c r="F130" i="1"/>
  <c r="F133" i="1"/>
  <c r="F136" i="1"/>
  <c r="F140" i="1"/>
  <c r="F143" i="1"/>
  <c r="F146" i="1"/>
  <c r="F149" i="1"/>
  <c r="F152" i="1"/>
  <c r="F155" i="1"/>
  <c r="F163" i="1"/>
  <c r="F166" i="1"/>
  <c r="F169" i="1"/>
  <c r="F172" i="1"/>
  <c r="F175" i="1"/>
  <c r="F178" i="1"/>
  <c r="F181" i="1"/>
  <c r="F184" i="1"/>
  <c r="F187" i="1"/>
  <c r="F190" i="1"/>
  <c r="F193" i="1"/>
  <c r="F196" i="1"/>
  <c r="F199" i="1"/>
  <c r="F202" i="1"/>
  <c r="F204" i="1"/>
  <c r="F208" i="1"/>
  <c r="F211" i="1"/>
  <c r="F214" i="1"/>
  <c r="F217" i="1"/>
  <c r="F221" i="1"/>
  <c r="B226" i="1"/>
  <c r="F6" i="2"/>
  <c r="F13" i="2" s="1"/>
  <c r="F9" i="2"/>
  <c r="B18" i="2"/>
  <c r="F159" i="1" l="1"/>
  <c r="F225" i="1" s="1"/>
  <c r="F226" i="1" s="1"/>
  <c r="F17" i="2"/>
  <c r="F18" i="2" s="1"/>
  <c r="F19" i="2" s="1"/>
  <c r="F227" i="1" l="1"/>
</calcChain>
</file>

<file path=xl/sharedStrings.xml><?xml version="1.0" encoding="utf-8"?>
<sst xmlns="http://schemas.openxmlformats.org/spreadsheetml/2006/main" count="537" uniqueCount="535">
  <si>
    <t>U</t>
  </si>
  <si>
    <t>Quantité</t>
  </si>
  <si>
    <t>Prix en €</t>
  </si>
  <si>
    <t>Total en €</t>
  </si>
  <si>
    <t>3</t>
  </si>
  <si>
    <t>DESCRIPTION DES OUVRAGES</t>
  </si>
  <si>
    <t>CH3</t>
  </si>
  <si>
    <t>3.1</t>
  </si>
  <si>
    <t>TRAVAUX PRÉPARATOIRES</t>
  </si>
  <si>
    <t>CH4</t>
  </si>
  <si>
    <t xml:space="preserve">3.1 1 </t>
  </si>
  <si>
    <t>ÉTUDES</t>
  </si>
  <si>
    <t>for</t>
  </si>
  <si>
    <t>ART</t>
  </si>
  <si>
    <t>ELP-A821</t>
  </si>
  <si>
    <t>Localisation :</t>
  </si>
  <si>
    <t>Pour l'ensemble des ouvrages et prestations du présent marché.</t>
  </si>
  <si>
    <t xml:space="preserve">3.1 2 </t>
  </si>
  <si>
    <t>SECURITÉS COLLECTIVES</t>
  </si>
  <si>
    <t>FT</t>
  </si>
  <si>
    <t>ART</t>
  </si>
  <si>
    <t>ELP-A822</t>
  </si>
  <si>
    <t>Localisation :</t>
  </si>
  <si>
    <t>Pour l'ensemble des ouvrages et prestations du présent marché.</t>
  </si>
  <si>
    <t>Pour l'ensemble des ouvrages et prestations du présent marché.</t>
  </si>
  <si>
    <t xml:space="preserve">3.1 3 </t>
  </si>
  <si>
    <t>PROTOTYPES</t>
  </si>
  <si>
    <t>ens</t>
  </si>
  <si>
    <t>ART</t>
  </si>
  <si>
    <t>ELP-A823</t>
  </si>
  <si>
    <t>Localisation :</t>
  </si>
  <si>
    <t>selon plans et carnet de détails architecte.</t>
  </si>
  <si>
    <t>selon plans et carnet de détails architecte.</t>
  </si>
  <si>
    <t>Total TRAVAUX PRÉPARATOIRES</t>
  </si>
  <si>
    <t>STOT</t>
  </si>
  <si>
    <t>3.2</t>
  </si>
  <si>
    <t>COLLÈGE</t>
  </si>
  <si>
    <t>CH4</t>
  </si>
  <si>
    <t>3.2.1</t>
  </si>
  <si>
    <t>OUVRAGES EN PLAQUES DE PAREMENT SUR OSSATURE</t>
  </si>
  <si>
    <t>CH5</t>
  </si>
  <si>
    <t>3.2.1.1</t>
  </si>
  <si>
    <t>DOUBLAGES</t>
  </si>
  <si>
    <t>CH6</t>
  </si>
  <si>
    <t xml:space="preserve">3.2.1.1 1 </t>
  </si>
  <si>
    <t xml:space="preserve"> DOUBLAGE THERMIQUE 120 mm - LAINE MINERALE - Ep : 120 mm</t>
  </si>
  <si>
    <t>m²</t>
  </si>
  <si>
    <t>ART</t>
  </si>
  <si>
    <t>ELP-A448</t>
  </si>
  <si>
    <t>Localisation :</t>
  </si>
  <si>
    <t>Suivant plans, coupes, et carnet de repérage architecte, sur l’ensemble des parois donnant sur des locaux non chauffés, et notamment, local poubelles, local linge, atelier et réserves, local espace vert, garage à vélos du personnel, local stockage, rangement et maintenance.</t>
  </si>
  <si>
    <t xml:space="preserve">3.2.1.1 2 </t>
  </si>
  <si>
    <t xml:space="preserve"> DOUBLAGE ACOUSTIQUE EN PANNEAUX DE FIBRES DE BOIS 75 mm</t>
  </si>
  <si>
    <t>m²</t>
  </si>
  <si>
    <t>ART</t>
  </si>
  <si>
    <t>ELP-A449</t>
  </si>
  <si>
    <t>Localisation :</t>
  </si>
  <si>
    <t>Suivant plans et carnet de repérage des doublages architectes, au droit de l'ensemble des parois donnant sur des locaux non chauffés.et notamment  Local groupe froid cuisine.</t>
  </si>
  <si>
    <t>3.2.1.2</t>
  </si>
  <si>
    <t>CLOISONS</t>
  </si>
  <si>
    <t>CH6</t>
  </si>
  <si>
    <t xml:space="preserve">3.2.1.2 2 </t>
  </si>
  <si>
    <t>CLOISON DE DISTRIBUTION TYPE PLACOSTYL 98/48 - PLAQUES TYPE THD &lt;3.75 m - EI60</t>
  </si>
  <si>
    <t>m²</t>
  </si>
  <si>
    <t>ART</t>
  </si>
  <si>
    <t>SAC-E277</t>
  </si>
  <si>
    <t>Localisation :</t>
  </si>
  <si>
    <t>Selon plans, et carnet de repérage architecte, et notamment cloisons sur circulations du RDC.</t>
  </si>
  <si>
    <t xml:space="preserve">3.2.1.2 3 </t>
  </si>
  <si>
    <t>CLOISON DE DISTRIBUTION TYPE PLACOSTYL 98/48 - PLAQUES TYPE THD &gt;3.75 m - EI60</t>
  </si>
  <si>
    <t>m²</t>
  </si>
  <si>
    <t>ART</t>
  </si>
  <si>
    <t>ELP-A446</t>
  </si>
  <si>
    <t>Localisation :</t>
  </si>
  <si>
    <t>Selon plans, et carnet de repérage architecte, et notamment cloisons sur circulations R+1 et R+2.</t>
  </si>
  <si>
    <t xml:space="preserve">3.2.1.2 4 </t>
  </si>
  <si>
    <t>CLOISON DE DISTRIBUTION TYPE PLACOSTYL 98/48 - PLAQUES HAUTEMENT HYDROFUGE - EI60</t>
  </si>
  <si>
    <t>m²</t>
  </si>
  <si>
    <t>ART</t>
  </si>
  <si>
    <t>SAC-E278</t>
  </si>
  <si>
    <t>Localisation :</t>
  </si>
  <si>
    <t>Selon plans, et carnets de repérage architecte, locaux à forte hygrométrie EC/EB+, et notamment vestiaires sanitaires RDC, R+1 et R+2.</t>
  </si>
  <si>
    <t xml:space="preserve">3.2.1.2 5 </t>
  </si>
  <si>
    <t>CLOISON DE DISTRIBUTION TYPE PLACOSTYL 98/48 - PLAQUES SPECIAL FEU - EI120</t>
  </si>
  <si>
    <t>m²</t>
  </si>
  <si>
    <t>ART</t>
  </si>
  <si>
    <t>ELP-A447</t>
  </si>
  <si>
    <t>Localisation :</t>
  </si>
  <si>
    <t>Selon plans, et carnet de repérage architecte, et notamment cloisons CF2h local déchets pôle partagé.</t>
  </si>
  <si>
    <t xml:space="preserve">3.2.1.2 6 </t>
  </si>
  <si>
    <t>CLOISON DE DISTRIBUTION TYPE PLACOSTYL SAA140 - PLAQUES TYPE PHONIQUE Rw + C &gt; ou = 61 dB - EI60</t>
  </si>
  <si>
    <t>m²</t>
  </si>
  <si>
    <t>ART</t>
  </si>
  <si>
    <t>SAC-E279</t>
  </si>
  <si>
    <t>Localisation :</t>
  </si>
  <si>
    <t>Selon plans et carnet de repérage architecte, et notamment entre bureaux et sanitaires, et entre bureau et foyer au RDC.</t>
  </si>
  <si>
    <t xml:space="preserve">3.2.1.2 7 </t>
  </si>
  <si>
    <t>CLOISON DE DISTRIBUTION TYPE PLACOSTYL 120/70 - PLAQUES TYPE THD Rw + C &gt; ou = 49 dB - EI60</t>
  </si>
  <si>
    <t>m²</t>
  </si>
  <si>
    <t>ART</t>
  </si>
  <si>
    <t>SAC-E280</t>
  </si>
  <si>
    <t>Localisation :</t>
  </si>
  <si>
    <t>Selon plans et carnet de repérage architecte, et notamment cloisons entre salles au RDC, R+1 et R+2.</t>
  </si>
  <si>
    <t xml:space="preserve">3.2.1.2 8 </t>
  </si>
  <si>
    <t xml:space="preserve"> PLUS VALUE PLAQUES DE PLATRE HYDROFUGE</t>
  </si>
  <si>
    <t>m²</t>
  </si>
  <si>
    <t>ART</t>
  </si>
  <si>
    <t>ELP-A548</t>
  </si>
  <si>
    <t>Localisation :</t>
  </si>
  <si>
    <t xml:space="preserve">Suivant plans et carnet de repérage architecte, à tous les niveaux, </t>
  </si>
  <si>
    <t>3.2.1.3</t>
  </si>
  <si>
    <t>GAINES TECHNIQUES</t>
  </si>
  <si>
    <t>CH6</t>
  </si>
  <si>
    <t xml:space="preserve">3.2.1.3 1 </t>
  </si>
  <si>
    <t>CLOISON  GAINES TECHNIQUES - PLAQUES TYPE STD 48 + 2 BA13</t>
  </si>
  <si>
    <t>m²</t>
  </si>
  <si>
    <t>ART</t>
  </si>
  <si>
    <t>SAC-E284</t>
  </si>
  <si>
    <t>Localisation :</t>
  </si>
  <si>
    <t>selon plans et carnet de repérage architecte, et notamment Encoffrement des EP, gaines techniques des sanitaires douche.</t>
  </si>
  <si>
    <t xml:space="preserve">3.2.1.3 2 </t>
  </si>
  <si>
    <t>CLOISONS GAINES TECHNIQUES BÂTI SUPPORT</t>
  </si>
  <si>
    <t>m²</t>
  </si>
  <si>
    <t>ART</t>
  </si>
  <si>
    <t>SAC-E285</t>
  </si>
  <si>
    <t>Localisation :</t>
  </si>
  <si>
    <t>Selon planset carnet de repérage architecte, et notamment habillage des bâtis support des sanitaires douches.</t>
  </si>
  <si>
    <t xml:space="preserve">3.2.1.3 3 </t>
  </si>
  <si>
    <t>SOFFITES - 34 dB</t>
  </si>
  <si>
    <t>ens</t>
  </si>
  <si>
    <t>ART</t>
  </si>
  <si>
    <t>SAC-E282</t>
  </si>
  <si>
    <t>Localisation :</t>
  </si>
  <si>
    <t>Suivant plans de repérage des plafonds, encoffrement acoustique des réseaux de plomberie en faux-plafonds du RDC entre nervures Bois support du plancher CLT, et notamment dans les locaux documentation, salle de permanence, espace parents, salle polyvalente au RDC.</t>
  </si>
  <si>
    <t xml:space="preserve">3.2.1.3 4 </t>
  </si>
  <si>
    <t>SOFFITES - 29 dB</t>
  </si>
  <si>
    <t>ens</t>
  </si>
  <si>
    <t>ART</t>
  </si>
  <si>
    <t>ELP-A639</t>
  </si>
  <si>
    <t>Localisation :</t>
  </si>
  <si>
    <t>Suivant plans de repérage des plafonds, à tous les niveaux, l’ensemble des plafonds repérés  .</t>
  </si>
  <si>
    <t xml:space="preserve">3.2.1.3 5 </t>
  </si>
  <si>
    <t>ENCOFFREMENT VERTICAUX PLAQUES PLÂTRE EI60</t>
  </si>
  <si>
    <t>m²</t>
  </si>
  <si>
    <t>ART</t>
  </si>
  <si>
    <t>SAC-E283</t>
  </si>
  <si>
    <t>Localisation :</t>
  </si>
  <si>
    <t>Selon plans, carnet de repérage architecte, et notamment:</t>
  </si>
  <si>
    <t xml:space="preserve">- les encoffrements verticaux des réseaux d'eaux pluviales, sur les paliers des escaliers intérieurs à tous le niveaux, </t>
  </si>
  <si>
    <t xml:space="preserve">- les encoffrements verticaux  des éléments structurels en bois (poteaux) dans les locaux à risques moyens tel que, stockage, entretien, dépôt matériels, rangement sport, TD électricité au RDC, locaux VDI au R+1 et local archives au R+2 (selon degré de résistance au feu de chaque local), </t>
  </si>
  <si>
    <t>- les encoffrements verticaux des réseaux en plafond des escaliers au sous-sol.</t>
  </si>
  <si>
    <t xml:space="preserve">3.2.1.3 6 </t>
  </si>
  <si>
    <t>ENCOFFREMENT HORIZONTAUX PLAQUES PLÂTRE EI60</t>
  </si>
  <si>
    <t>ens</t>
  </si>
  <si>
    <t>ART</t>
  </si>
  <si>
    <t>ELP-A833</t>
  </si>
  <si>
    <t>Localisation :</t>
  </si>
  <si>
    <t>Selon plans, carnet de repérage architecte, et notamment:</t>
  </si>
  <si>
    <t xml:space="preserve">- les encoffrements horizontaux des réseaux d'eaux pluviales, sur les paliers des escaliers intérieurs à tous le niveaux, </t>
  </si>
  <si>
    <t xml:space="preserve">- les encoffrements horizontaux  des éléments structurels en bois (poutres) dans les locaux à risques moyens tel que, stockage, entretien, dépôt matériels, rangement sport, TD électricité au RDC, locaux VDI au R+1 et local archives au R+2 (selon degré de résistance au feu de chaque local), </t>
  </si>
  <si>
    <t>- les encoffrements horizontaux des réseaux en plafond des escaliers au sous-sol.</t>
  </si>
  <si>
    <t xml:space="preserve">3.2.1.3 7 </t>
  </si>
  <si>
    <t>ENCOFFREMENT VERTICAUX EI120
120</t>
  </si>
  <si>
    <t>ens</t>
  </si>
  <si>
    <t>ART</t>
  </si>
  <si>
    <t>ELP-A832</t>
  </si>
  <si>
    <t>Localisation :</t>
  </si>
  <si>
    <t>Selon plans, carnet de repérage architecte, et notamment:</t>
  </si>
  <si>
    <t>- les encoffrements verticaux des éléments structurels en bois (poteau) dans les locaux à risques élevés tel que, local déchets pôle partagé CF2h au RDC.</t>
  </si>
  <si>
    <t>3.2.1.4</t>
  </si>
  <si>
    <t>PLAFONDS</t>
  </si>
  <si>
    <t>CH6</t>
  </si>
  <si>
    <t xml:space="preserve">3.2.1.4 1 </t>
  </si>
  <si>
    <t>PLAFOND PLAQUES PLÂTRE BA13</t>
  </si>
  <si>
    <t>m²</t>
  </si>
  <si>
    <t>ART</t>
  </si>
  <si>
    <t>ELP-A638</t>
  </si>
  <si>
    <t>Localisation :</t>
  </si>
  <si>
    <t>Selon plans, carnet de repérage architecte, et notamment plafond des locaux enseignants au R+2</t>
  </si>
  <si>
    <t xml:space="preserve">3.2.1.4 2 </t>
  </si>
  <si>
    <t>PLAFOND SUSPENDU INDEMONTABLE  EN PLAQUES DE PLÂTRE PERFOREES</t>
  </si>
  <si>
    <t>m²</t>
  </si>
  <si>
    <t>ART</t>
  </si>
  <si>
    <t>ELP-A456</t>
  </si>
  <si>
    <t>Localisation :</t>
  </si>
  <si>
    <t>Selon plans et carnet de repérage architecte, et notamment plafonds suspendus indémontable des sanitaires et vestiaires élèves au RDC et R+1.</t>
  </si>
  <si>
    <t xml:space="preserve">3.2.1.4 3 </t>
  </si>
  <si>
    <t>PLAFOND ACOUSTIQUE + PLAQUES PLÂTRE BA 13 mm</t>
  </si>
  <si>
    <t>m²</t>
  </si>
  <si>
    <t>ART</t>
  </si>
  <si>
    <t>ELP-A787</t>
  </si>
  <si>
    <t>Localisation :</t>
  </si>
  <si>
    <t>Selon plans et carnet de repérage architecte, et notamment les faux-plafonds du studio d'enregistrement au R+1.</t>
  </si>
  <si>
    <t xml:space="preserve">3.2.1.4 4 </t>
  </si>
  <si>
    <t>PLAFOND PLAQUES PLÂTRE EI60</t>
  </si>
  <si>
    <t>m²</t>
  </si>
  <si>
    <t>ART</t>
  </si>
  <si>
    <t>ELP-A547</t>
  </si>
  <si>
    <t>Localisation :</t>
  </si>
  <si>
    <t>Selon plans et carnet de repérage architecte, et notamment les faux-plafonds des locaux techniques, stockages, locaux entretien aux niveaux RDC, R+1 et R+2, en plafond des escaliers au R+2, en faux-plafonds des circulations au sous-sol.</t>
  </si>
  <si>
    <t xml:space="preserve">3.2.1.4 5 </t>
  </si>
  <si>
    <t>PLAFOND PLAQUES PLÂTRE EI120</t>
  </si>
  <si>
    <t>m²</t>
  </si>
  <si>
    <t>ART</t>
  </si>
  <si>
    <t>ELP-A834</t>
  </si>
  <si>
    <t>Localisation :</t>
  </si>
  <si>
    <t>Selon plans et carnet de repérage architecte, et notamment les faux-plafonds CF2h local déchets pôle partagé, au niveau RDC.</t>
  </si>
  <si>
    <t xml:space="preserve">3.2.1.4 6 </t>
  </si>
  <si>
    <t>PLAFOND PLAQUES PLÂTRE REI60 + 45 mm LAINE MINERALE</t>
  </si>
  <si>
    <t>m²</t>
  </si>
  <si>
    <t>ART</t>
  </si>
  <si>
    <t>ELP-A781</t>
  </si>
  <si>
    <t>Localisation :</t>
  </si>
  <si>
    <t>Selon plans et carnet de repérage architecte, et notamment les faux-plafonds des locaux techniques CTA.</t>
  </si>
  <si>
    <t xml:space="preserve">3.2.1.4 7 </t>
  </si>
  <si>
    <t>PLAFOND PLAQUES PLÂTRE EI60 + 120 mm LAINE MINERALE</t>
  </si>
  <si>
    <t>m²</t>
  </si>
  <si>
    <t>ART</t>
  </si>
  <si>
    <t>ELP-A784</t>
  </si>
  <si>
    <t>Localisation :</t>
  </si>
  <si>
    <t>Selon plans et carnet de repérage architecte, et notamment les faux-plafonds du garage à vélo du personnel, et local stockage rangement et maintenance SEGPA.</t>
  </si>
  <si>
    <t xml:space="preserve">3.2.1.4 8 </t>
  </si>
  <si>
    <t>PLAFOND SUSPENDU INDEMONTABLE PLAQUES PLÂTRE BA18 + ISOLANT BIO SOURCE</t>
  </si>
  <si>
    <t>m²</t>
  </si>
  <si>
    <t>ART</t>
  </si>
  <si>
    <t>ELP-A780</t>
  </si>
  <si>
    <t>Localisation :</t>
  </si>
  <si>
    <t>Selon plans et carnet de repérage architecte, et notamment, plafonds des locaux administration au R+2 sous rampant.</t>
  </si>
  <si>
    <t xml:space="preserve">3.2.1.4 9 </t>
  </si>
  <si>
    <t>JOUES VERTICALES - PLAQUES TYPE STANDARD - 1 x 13 mm</t>
  </si>
  <si>
    <t>ens</t>
  </si>
  <si>
    <t>ART</t>
  </si>
  <si>
    <t>ELP-A785</t>
  </si>
  <si>
    <t>Localisation :</t>
  </si>
  <si>
    <t>Selon plans et carnet de repérage architecte.</t>
  </si>
  <si>
    <t xml:space="preserve">3.2.1.4 10 </t>
  </si>
  <si>
    <t>PLAFOND PLAQUES PLÂTRE REI60</t>
  </si>
  <si>
    <t>ens</t>
  </si>
  <si>
    <t>ART</t>
  </si>
  <si>
    <t>ELP-A831</t>
  </si>
  <si>
    <t>Localisation :</t>
  </si>
  <si>
    <t>Selon plans et carnet de repérage architecte, et notamment les jouées verticales des escaliers entre sous-sol et RDC.</t>
  </si>
  <si>
    <t>3.2.2</t>
  </si>
  <si>
    <t>DOUBLAGE EN ISOLANT BIOSOURCÉ</t>
  </si>
  <si>
    <t>CH5</t>
  </si>
  <si>
    <t xml:space="preserve">3.2.2 1 </t>
  </si>
  <si>
    <t>PLAFOND PROJETE EN CELLULOSE</t>
  </si>
  <si>
    <t>m²</t>
  </si>
  <si>
    <t>ART</t>
  </si>
  <si>
    <t>ELP-A453</t>
  </si>
  <si>
    <t>Localisation :</t>
  </si>
  <si>
    <t>Selon plans, carnet de repérage architecte, et notamment les paliers et volées des escaliers intérieurs.</t>
  </si>
  <si>
    <t>3.2.3</t>
  </si>
  <si>
    <t>PLAFONDS SUSPENDUS MODULAIRES</t>
  </si>
  <si>
    <t>CH5</t>
  </si>
  <si>
    <t xml:space="preserve">3.2.3 1 </t>
  </si>
  <si>
    <t>PLAFOND ACOUSTIQUE EN FIBRE MINERALE À OSSATURE CACHÉE 60 x 60 cm</t>
  </si>
  <si>
    <t>m²</t>
  </si>
  <si>
    <t>ART</t>
  </si>
  <si>
    <t>ELP-A454</t>
  </si>
  <si>
    <t>Localisation :</t>
  </si>
  <si>
    <t>Selon plans et carnet de repérage architecte, et notamment les locaux connexes chauffés, sanitaires et vestiaires enseignants, sanitaires et vestiaires cuisine au RDC, et Sanitaires au R+2.</t>
  </si>
  <si>
    <t xml:space="preserve">3.2.3 2 </t>
  </si>
  <si>
    <t>PLAFOND SUSPENDU ACOUSTIQUE EN DALLES MINERALES - HYGIENE</t>
  </si>
  <si>
    <t>m²</t>
  </si>
  <si>
    <t>ART</t>
  </si>
  <si>
    <t>ELP-A457</t>
  </si>
  <si>
    <t>Localisation :</t>
  </si>
  <si>
    <t>Selon plans et carnet de repérage architecte, et notamment les faux-plafonds de la cuisine, laverie, remise en température, distribution repas, stockage, réserve, etc.</t>
  </si>
  <si>
    <t>3.2.4</t>
  </si>
  <si>
    <t>DOUBLAGES ET PLAFONDS EN PANNEAUX DE FIBRES DE BOIS</t>
  </si>
  <si>
    <t>CH5</t>
  </si>
  <si>
    <t xml:space="preserve">3.2.4 1 </t>
  </si>
  <si>
    <t>DOUBLAGE THERMIQUE ACOUSTIQUE EN PLAFOND - POSE EN EXTERIEUR</t>
  </si>
  <si>
    <t>m²</t>
  </si>
  <si>
    <t>ART</t>
  </si>
  <si>
    <t>SAC-E286</t>
  </si>
  <si>
    <t>Localisation :</t>
  </si>
  <si>
    <t>Selon plans et carnet de repérage architecte, et notamment, sous face du parvis extérieur R+1.</t>
  </si>
  <si>
    <t xml:space="preserve">3.2.4 2 </t>
  </si>
  <si>
    <t>DOUBLAGE THERMIQUE ACOUSTIQUE EN PLAFOND - POSE MECANIQUE</t>
  </si>
  <si>
    <t>m²</t>
  </si>
  <si>
    <t>ART</t>
  </si>
  <si>
    <t>ELP-A455</t>
  </si>
  <si>
    <t>Localisation :</t>
  </si>
  <si>
    <t>Selon plans et carnet de repérage architecte, et notamment sous dalle haute des locaux techniques non chauffés, plafonds du sous sol, plafond du RDC.</t>
  </si>
  <si>
    <t xml:space="preserve">3.2.4 3 </t>
  </si>
  <si>
    <t>PLAFOND ACOUSTIQUE PANNEAUX FIBRE DE BOIS 75 mm (sous face de plancher CLT)</t>
  </si>
  <si>
    <t>m²</t>
  </si>
  <si>
    <t>ART</t>
  </si>
  <si>
    <t>ELP-A450</t>
  </si>
  <si>
    <t>Localisation :</t>
  </si>
  <si>
    <t>Selon plans et carnet de repérage architecte, et notamment plafond des salles d'enseignement, espace de documentation, foyer des élèves, bureaux, loge, au RDC, et au R+1.</t>
  </si>
  <si>
    <t xml:space="preserve">3.2.4 4 </t>
  </si>
  <si>
    <t>PLAFOND ACOUSTIQUE PANNEAUX FIBRE DE BOIS 35 mm (plafond suspendu)</t>
  </si>
  <si>
    <t>m²</t>
  </si>
  <si>
    <t>ART</t>
  </si>
  <si>
    <t>ELP-A451</t>
  </si>
  <si>
    <t>Localisation :</t>
  </si>
  <si>
    <t>Selon plans et carnet de repérage architecte, et notamment faux plafonds des circulations au RDC, R+1 et R+2.</t>
  </si>
  <si>
    <t xml:space="preserve">3.2.4 5 </t>
  </si>
  <si>
    <t>PLAFOND ACOUSTIQUE PANNEAUX FIBRE DE BOIS 35 mm (plafond suspendu)</t>
  </si>
  <si>
    <t>m²</t>
  </si>
  <si>
    <t>ART</t>
  </si>
  <si>
    <t>SAC-E287</t>
  </si>
  <si>
    <t>Localisation :</t>
  </si>
  <si>
    <t>Selon plan et carnet de repérage architecte, et notamment plafonds des locaux de direction R+2.</t>
  </si>
  <si>
    <t>3.2.5</t>
  </si>
  <si>
    <t>OUVRAGES DIVERS</t>
  </si>
  <si>
    <t>CH5</t>
  </si>
  <si>
    <t xml:space="preserve">3.2.5 1 </t>
  </si>
  <si>
    <t>IMPOSTE FORMANT ÉCRAN DE CANTONNEMENT</t>
  </si>
  <si>
    <t>ml</t>
  </si>
  <si>
    <t>ART</t>
  </si>
  <si>
    <t>SAC-E288</t>
  </si>
  <si>
    <t>Localisation :</t>
  </si>
  <si>
    <t>Selon plans et carnet de repérage architecte, et notamment écran de cantonnement de retombée 50 cm implanté entre salle à manger et cuisine au RDC.</t>
  </si>
  <si>
    <t xml:space="preserve">3.2.5 2 </t>
  </si>
  <si>
    <t>PROTECTION SAILLANTES</t>
  </si>
  <si>
    <t>ml</t>
  </si>
  <si>
    <t>ART</t>
  </si>
  <si>
    <t>ELP-A550</t>
  </si>
  <si>
    <t>Localisation :</t>
  </si>
  <si>
    <t>Selon plans et carnet de repérage architecte, et notamment sur l'ensemble des angles saillants des cloisons à tout les niveaux.</t>
  </si>
  <si>
    <t xml:space="preserve">3.2.5 3 </t>
  </si>
  <si>
    <t>RENFORTS POUR ELEMENTS DIVERS</t>
  </si>
  <si>
    <t>ens</t>
  </si>
  <si>
    <t>ART</t>
  </si>
  <si>
    <t>ELP-A551</t>
  </si>
  <si>
    <t>Localisation :</t>
  </si>
  <si>
    <t>selon plans et carnet de repérage architectes, et notamment au droit des équipements à tout les niveaux.</t>
  </si>
  <si>
    <t xml:space="preserve">3.2.5 4 </t>
  </si>
  <si>
    <t>TRAPPE DE VISITE DANS PLAFOND PLAQUES DE PLÂTRE Dimension 40 x 40 cm</t>
  </si>
  <si>
    <t>ens</t>
  </si>
  <si>
    <t>ART</t>
  </si>
  <si>
    <t>ELP-A839</t>
  </si>
  <si>
    <t>Localisation :</t>
  </si>
  <si>
    <t>Selon plans et carnet de détails architecte, selon demande des bureaux d'études techniques</t>
  </si>
  <si>
    <t xml:space="preserve">3.2.5 5 </t>
  </si>
  <si>
    <t>TRAPPE DE VISITE DANS PLAFOND PLAQUES DE PLÂTRE Dimension 60 x 60 cm</t>
  </si>
  <si>
    <t>ens</t>
  </si>
  <si>
    <t>ART</t>
  </si>
  <si>
    <t>ELP-A841</t>
  </si>
  <si>
    <t>Localisation :</t>
  </si>
  <si>
    <t>Selon plans et carnet de détails architecte, selon demande des bureaux d'études techniques</t>
  </si>
  <si>
    <t xml:space="preserve">3.2.5 6 </t>
  </si>
  <si>
    <t>POSE DES HUISSERIES, CADRES DE TRAPPE, CADRE DE PANNEAUX</t>
  </si>
  <si>
    <t>ens</t>
  </si>
  <si>
    <t>ART</t>
  </si>
  <si>
    <t>ELP-A552</t>
  </si>
  <si>
    <t>Localisation :</t>
  </si>
  <si>
    <t>Selon plans et carnet de repérage architecte, et notamment huisseries bois intérieures, trappes de visite de gaines techniques, à tout les niveaux.</t>
  </si>
  <si>
    <t>Total COLLÈGE</t>
  </si>
  <si>
    <t>STOT</t>
  </si>
  <si>
    <t>3.3</t>
  </si>
  <si>
    <t>LOGEMENTS DE FONCTION</t>
  </si>
  <si>
    <t>CH4</t>
  </si>
  <si>
    <t>3.3.1</t>
  </si>
  <si>
    <t>OUVRAGES EN PLAQUES DE PAREMENT SUR OSSATURE</t>
  </si>
  <si>
    <t>CH5</t>
  </si>
  <si>
    <t xml:space="preserve">3.3.1 3 </t>
  </si>
  <si>
    <t>DOUBLAGE 45 mm SUR OSSATURE METALLIQUE - PLAQUES DE PLÂTRE BA13 - REFENDS MOB ENTRE T4/T5</t>
  </si>
  <si>
    <t>m²</t>
  </si>
  <si>
    <t>ART</t>
  </si>
  <si>
    <t>ELP-A654</t>
  </si>
  <si>
    <t>Localisation :</t>
  </si>
  <si>
    <t>Selon plans et carnet de repérage architecte, et notamment doublages des 2 faces des murs à ossature bois entre les logements entre T4 et T5.</t>
  </si>
  <si>
    <t xml:space="preserve">3.3.1 4 </t>
  </si>
  <si>
    <t>DOUBLAGE 70 mm SUR OSSATURE METALLIQUE - PLAQUES DE PLÂTRE BA18 - REFENDS MOB ENTRE T3/T4</t>
  </si>
  <si>
    <t>m²</t>
  </si>
  <si>
    <t>ART</t>
  </si>
  <si>
    <t>ELP-A786</t>
  </si>
  <si>
    <t>Localisation :</t>
  </si>
  <si>
    <t>Selon plans et carnet de repérage architecte, et notamment doublages intérieur des façades en ossature bois des logements entre T3 et T4.</t>
  </si>
  <si>
    <t xml:space="preserve">3.3.1 5 </t>
  </si>
  <si>
    <t>DOUBLAGE 200 mm + 80 mm SUR OSSATURE METALLIQUE - PLAQUES DE PLÂTRE BA18 - FACADES MOB</t>
  </si>
  <si>
    <t>m²</t>
  </si>
  <si>
    <t>ART</t>
  </si>
  <si>
    <t>SAC-E291</t>
  </si>
  <si>
    <t>Localisation :</t>
  </si>
  <si>
    <t>Selon plans et carnet de repérage architecte, et notamment doublages intérieur des façades en ossature bois des logements donnant sur l'extérieur.</t>
  </si>
  <si>
    <t xml:space="preserve">3.3.1 6 </t>
  </si>
  <si>
    <t xml:space="preserve">DOUBLAGE - MUR BETON </t>
  </si>
  <si>
    <t>m²</t>
  </si>
  <si>
    <t>ART</t>
  </si>
  <si>
    <t>SAC-E289</t>
  </si>
  <si>
    <t>Localisation :</t>
  </si>
  <si>
    <t>Selon plan, carnet de repérage architecte, et notamment doublage des murs de la cage d'ascenseur côté logements.</t>
  </si>
  <si>
    <t xml:space="preserve">3.3.1 7 </t>
  </si>
  <si>
    <t>CLOISON 72/48 PLAQUES TYPE STD Rw + C &gt; ou = 39 dB EI 30</t>
  </si>
  <si>
    <t>m²</t>
  </si>
  <si>
    <t>ART</t>
  </si>
  <si>
    <t>ELP-A458</t>
  </si>
  <si>
    <t>Localisation :</t>
  </si>
  <si>
    <t>selon plans et carnet de repérage architecte, et notamment cloisons séparatives entre pièces des logements.</t>
  </si>
  <si>
    <t xml:space="preserve">3.3.1 8 </t>
  </si>
  <si>
    <t>CLOISON  GAINES TECHNIQUES - PLAQUES TYPE STD 48 + 2 BA13 Rw + C &gt; ou = 37 dB</t>
  </si>
  <si>
    <t>m²</t>
  </si>
  <si>
    <t>ART</t>
  </si>
  <si>
    <t>ELP-A459</t>
  </si>
  <si>
    <t>Localisation :</t>
  </si>
  <si>
    <t>Selon plans et carnet de repérage architecte, et notamment gaînes techniques dans les pièces de service des logements.</t>
  </si>
  <si>
    <t xml:space="preserve">3.3.1 9 </t>
  </si>
  <si>
    <t>CLOISON  GAINES TECHNIQUES - PLAQUES TYPE STD 48 + 2 BA13 Rw + C &gt; ou = 40 dB</t>
  </si>
  <si>
    <t>m²</t>
  </si>
  <si>
    <t>ART</t>
  </si>
  <si>
    <t>ELP-A460</t>
  </si>
  <si>
    <t>Localisation :</t>
  </si>
  <si>
    <t>Selon plans et carnet de repérage architecte, et notamment gaînes techniques dans les pièces principales des logements (cuisine T4).</t>
  </si>
  <si>
    <t xml:space="preserve">3.3.1 10 </t>
  </si>
  <si>
    <t>PLAFOND SUSPENDU INDEMONTABLE SOUS PLANCHER BOIS - PLAQUES PLÂTRE BA13 - 80 mm ISOLANT</t>
  </si>
  <si>
    <t>m²</t>
  </si>
  <si>
    <t>ART</t>
  </si>
  <si>
    <t>ELP-A462</t>
  </si>
  <si>
    <t>Localisation :</t>
  </si>
  <si>
    <t>Selon plans et carnet de repérage architecte, et notamment, plafonds des logements au R+1 chambres, séjour salle à manger.</t>
  </si>
  <si>
    <t xml:space="preserve">3.3.1 11 </t>
  </si>
  <si>
    <t>PLAFOND SUSPENDU INDEMONTABLE SOUS PLANCHER BOIS - PLAQUES PLÂTRE BA13 - 120 mm ISOLANT</t>
  </si>
  <si>
    <t>m²</t>
  </si>
  <si>
    <t>ART</t>
  </si>
  <si>
    <t>ELP-A655</t>
  </si>
  <si>
    <t>Localisation :</t>
  </si>
  <si>
    <t>Selon plans et carnet de repérage architecte, et notamment, plafonds des logements au R+1 dans les T3.</t>
  </si>
  <si>
    <t xml:space="preserve">3.3.1 12 </t>
  </si>
  <si>
    <t>PLAFOND SUSPENDU INDEMONTABLE PLAQUES PLÂTRE BA18 + ISOLANT BIO SOURCE</t>
  </si>
  <si>
    <t>m²</t>
  </si>
  <si>
    <t>ART</t>
  </si>
  <si>
    <t>ELP-A463</t>
  </si>
  <si>
    <t>Localisation :</t>
  </si>
  <si>
    <t>Selon plans et carnet de repérage architecte, et notamment, plafonds des logements R+2 sous rampant.</t>
  </si>
  <si>
    <t xml:space="preserve">3.3.1 13 </t>
  </si>
  <si>
    <t>PLAFOND SUSPENDU INDEMONTABLE PLAQUES PLÂTRE BA13 + ISOLANT BIO SOURCE</t>
  </si>
  <si>
    <t>m²</t>
  </si>
  <si>
    <t>ART</t>
  </si>
  <si>
    <t>ELP-A656</t>
  </si>
  <si>
    <t>Localisation :</t>
  </si>
  <si>
    <t>Selon plans et carnet de repérage architecte, et notamment, faux-plafonds complémentaires des logements T3.</t>
  </si>
  <si>
    <t xml:space="preserve">3.3.1 14 </t>
  </si>
  <si>
    <t>PLAFOND SUSPENDU INDEMONTABLE  PLAQUES TYPE BA18 mm HYDRO</t>
  </si>
  <si>
    <t>m²</t>
  </si>
  <si>
    <t>ART</t>
  </si>
  <si>
    <t>ELP-A461</t>
  </si>
  <si>
    <t>Localisation :</t>
  </si>
  <si>
    <t>Selon plans et carnet de repérage architecte, et notamment, plafonds des logements au R+1 et R+2, cuisine, salles de bains, buanderies.</t>
  </si>
  <si>
    <t xml:space="preserve">3.3.1 15 </t>
  </si>
  <si>
    <t xml:space="preserve"> PLUS VALUE PLAQUES DE PLATRE HYDROFUGE</t>
  </si>
  <si>
    <t>m²</t>
  </si>
  <si>
    <t>ART</t>
  </si>
  <si>
    <t>SAC-E293</t>
  </si>
  <si>
    <t>Localisation :</t>
  </si>
  <si>
    <t>Selon plans et carnet de repérage architecte, et notamment salles de bain et WC des logements.</t>
  </si>
  <si>
    <t xml:space="preserve">3.3.1 16 </t>
  </si>
  <si>
    <t>SOFFITE - 32dB</t>
  </si>
  <si>
    <t>ens</t>
  </si>
  <si>
    <t>ART</t>
  </si>
  <si>
    <t>SAC-E292</t>
  </si>
  <si>
    <t>3.3.2</t>
  </si>
  <si>
    <t>DOUBLAGES ET PLAFONDS EN PANNEAUX DE FIBRES DE BOIS</t>
  </si>
  <si>
    <t>CH5</t>
  </si>
  <si>
    <t xml:space="preserve">3.3.2 1 </t>
  </si>
  <si>
    <t>DOUBLAGE THERMIQUE ACOUSTIQUE EN PLAFOND - POSE MECANIQUE</t>
  </si>
  <si>
    <t>m²</t>
  </si>
  <si>
    <t>ART</t>
  </si>
  <si>
    <t>ELP-A464</t>
  </si>
  <si>
    <t>Localisation :</t>
  </si>
  <si>
    <t>Selon plans et carnet de repérage architecte, et notamment les plafonds thermiques des garages, y compris habillage latérale des poutres, porte-à-faux extérieur des T3.</t>
  </si>
  <si>
    <t>3.3.3</t>
  </si>
  <si>
    <t>OUVRAGES DIVERS</t>
  </si>
  <si>
    <t>CH5</t>
  </si>
  <si>
    <t xml:space="preserve">3.3.3 1 </t>
  </si>
  <si>
    <t>PROTECTION SAILLANTES</t>
  </si>
  <si>
    <t>ens</t>
  </si>
  <si>
    <t>ART</t>
  </si>
  <si>
    <t>ELP-A555</t>
  </si>
  <si>
    <t>Localisation :</t>
  </si>
  <si>
    <t>Selon plans et carnet de repérage architecte, et notamment tous les angles saillants des cloisons des logements.</t>
  </si>
  <si>
    <t xml:space="preserve">3.3.3 2 </t>
  </si>
  <si>
    <t>RENFORTS POUR ELEMENTS DIVERS</t>
  </si>
  <si>
    <t>ens</t>
  </si>
  <si>
    <t>ART</t>
  </si>
  <si>
    <t>ELP-A556</t>
  </si>
  <si>
    <t>Localisation :</t>
  </si>
  <si>
    <t>Selon plans et carnet de repérage architecte, et notamment au droit des équipements des logements.</t>
  </si>
  <si>
    <t xml:space="preserve">3.3.3 3 </t>
  </si>
  <si>
    <t>TRAPPE DE VISITE DANS PLAFOND PLAQUES DE PLÂTRE</t>
  </si>
  <si>
    <t>ens</t>
  </si>
  <si>
    <t>ART</t>
  </si>
  <si>
    <t>ELP-A840</t>
  </si>
  <si>
    <t>Localisation :</t>
  </si>
  <si>
    <t>Selon plans et carnet de détails architecte, selon demande des bureaux d'études techniques</t>
  </si>
  <si>
    <t xml:space="preserve">3.3.3 4 </t>
  </si>
  <si>
    <t>POSE DES HUISSERIES, CADRES DE TRAPPE, CADRE DE PANNEAUX</t>
  </si>
  <si>
    <t>ens</t>
  </si>
  <si>
    <t>ART</t>
  </si>
  <si>
    <t>ELP-A557</t>
  </si>
  <si>
    <t>Localisation :</t>
  </si>
  <si>
    <t>Selon plans et carnet de repérage architecte, et notamment huisseries et cadre de trappes des logements.</t>
  </si>
  <si>
    <t>Total LOGEMENTS DE FONCTION</t>
  </si>
  <si>
    <t>STOT</t>
  </si>
  <si>
    <t>Montant HT du Lot N°04 CLOISONS - DOUBLAGE - FAUX-PLAFONDS</t>
  </si>
  <si>
    <t>TOTHT</t>
  </si>
  <si>
    <t>TVA</t>
  </si>
  <si>
    <t>Montant TTC</t>
  </si>
  <si>
    <t>TOTTTC</t>
  </si>
  <si>
    <t>U</t>
  </si>
  <si>
    <t>Quantité</t>
  </si>
  <si>
    <t>Prix en €</t>
  </si>
  <si>
    <t>Total en €</t>
  </si>
  <si>
    <t>4</t>
  </si>
  <si>
    <t>DESCRIPTION DES OUVRAGES - VARIANTE</t>
  </si>
  <si>
    <t>CH3</t>
  </si>
  <si>
    <t>4.1</t>
  </si>
  <si>
    <t>VARIANTE PLAFONDS PANNEAUX ACOUSTIQUES</t>
  </si>
  <si>
    <t>CH4</t>
  </si>
  <si>
    <t xml:space="preserve">4.1 2 </t>
  </si>
  <si>
    <t>SUPPRESSION PLAFOND PROJETE EN CELLULOSE</t>
  </si>
  <si>
    <t>ART</t>
  </si>
  <si>
    <t>MAR-B055</t>
  </si>
  <si>
    <t>Localisation :</t>
  </si>
  <si>
    <t>Selon plans, carnet de repérage architecte, et notamment ensemble des sous faces des volées et paliers d'escaliers intérieurs du collège.</t>
  </si>
  <si>
    <t xml:space="preserve">4.1 3 </t>
  </si>
  <si>
    <t>PLAFONDS EN PANNEAU ACOUSTIQUE</t>
  </si>
  <si>
    <t>m²</t>
  </si>
  <si>
    <t>ART</t>
  </si>
  <si>
    <t>MAR-B052</t>
  </si>
  <si>
    <t>Localisation :</t>
  </si>
  <si>
    <t>Selon plans, carnet de repérage architecte, et notamment ensemble des sous faces des volées et paliers d'escaliers intérieurs du collège.</t>
  </si>
  <si>
    <t>Total VARIANTE PLAFONDS PANNEAUX ACOUSTIQUES</t>
  </si>
  <si>
    <t>STOT</t>
  </si>
  <si>
    <t>Montant HT du Lot N°04 CLOISONS - DOUBLAGE - FAUX-PLAFONDS</t>
  </si>
  <si>
    <t>TOTHT</t>
  </si>
  <si>
    <t>TVA</t>
  </si>
  <si>
    <t>Montant TTC</t>
  </si>
  <si>
    <t>TOTTTC</t>
  </si>
  <si>
    <t>Département de l’Essonne 
marché 2966-1-04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</si>
</sst>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0;\-#,##0;"/>
    <numFmt numFmtId="165" formatCode="#,##0.00\ &quot;€&quot;"/>
  </numFmts>
  <fonts count="22">
    <font>
      <sz val="11"/>
      <color theme="1"/>
      <name val="Calibri"/>
      <family val="2"/>
      <scheme val="minor"/>
    </font>
    <font>
      <sz val="10"/>
      <color rgb="FF000000"/>
      <name val="Klavika Basic Regular Italic"/>
      <family val="1"/>
    </font>
    <font>
      <sz val="10"/>
      <color rgb="FF000000"/>
      <name val="Arial"/>
      <family val="1"/>
    </font>
    <font>
      <b/>
      <sz val="18"/>
      <color rgb="FF000000"/>
      <name val="Klavika Basic Bold"/>
      <family val="1"/>
    </font>
    <font>
      <sz val="10"/>
      <color rgb="FF000000"/>
      <name val="Arial Rounded MT Bold"/>
      <family val="1"/>
    </font>
    <font>
      <b/>
      <sz val="14"/>
      <color rgb="FF000000"/>
      <name val="Calibri"/>
      <family val="1"/>
    </font>
    <font>
      <sz val="11"/>
      <color rgb="FF000000"/>
      <name val="Klavika Basic Regular"/>
      <family val="1"/>
    </font>
    <font>
      <sz val="14"/>
      <color rgb="FF000000"/>
      <name val="Calibri"/>
      <family val="1"/>
    </font>
    <font>
      <b/>
      <sz val="12"/>
      <color rgb="FF000000"/>
      <name val="Calibri"/>
      <family val="1"/>
    </font>
    <font>
      <b/>
      <sz val="11"/>
      <color rgb="FF000000"/>
      <name val="Calibri"/>
      <family val="1"/>
    </font>
    <font>
      <b/>
      <sz val="10"/>
      <color rgb="FF000000"/>
      <name val="Calibri"/>
      <family val="1"/>
    </font>
    <font>
      <sz val="9"/>
      <color rgb="FF000000"/>
      <name val="Calibri"/>
      <family val="1"/>
    </font>
    <font>
      <b/>
      <sz val="9"/>
      <color rgb="FF000000"/>
      <name val="Arial"/>
      <family val="1"/>
    </font>
    <font>
      <sz val="8"/>
      <color rgb="FF000000"/>
      <name val="Arial"/>
      <family val="1"/>
    </font>
    <font>
      <sz val="10"/>
      <color rgb="FFFF0000"/>
      <name val="Arial"/>
      <family val="1"/>
    </font>
    <font>
      <i/>
      <sz val="8"/>
      <color rgb="FFFF0000"/>
      <name val="Arial"/>
      <family val="1"/>
    </font>
    <font>
      <b/>
      <sz val="8"/>
      <color rgb="FF000000"/>
      <name val="Arial Narrow"/>
      <family val="1"/>
    </font>
    <font>
      <sz val="8"/>
      <color rgb="FF000000"/>
      <name val="Arial Narrow"/>
      <family val="1"/>
    </font>
    <font>
      <sz val="7"/>
      <color rgb="FF000000"/>
      <name val="Arial"/>
      <family val="1"/>
    </font>
    <font>
      <b/>
      <sz val="11"/>
      <color theme="1"/>
      <name val="Calibri"/>
      <family val="1"/>
    </font>
    <font>
      <sz val="10"/>
      <color theme="1"/>
      <name val="Klavika Basic Regular Italic"/>
      <family val="1"/>
    </font>
    <font>
      <sz val="11"/>
      <color rgb="FFFFFFFF"/>
      <name val="Calibri"/>
      <family val="1"/>
    </font>
  </fonts>
  <fills count="3">
    <fill>
      <patternFill patternType="none"/>
    </fill>
    <fill>
      <patternFill patternType="gray125"/>
    </fill>
    <fill>
      <patternFill patternType="solid">
        <fgColor rgb="FFFFFFFF"/>
      </patternFill>
    </fill>
  </fills>
  <borders count="23">
    <border>
      <left/>
      <right/>
      <top/>
      <bottom/>
      <diagonal/>
    </border>
    <border>
      <left/>
      <right/>
      <top style="thin">
        <color rgb="FF000000"/>
      </top>
      <bottom/>
      <diagonal/>
    </border>
    <border>
      <left style="hair">
        <color rgb="FF000000"/>
      </left>
      <right style="hair">
        <color rgb="FF000000"/>
      </right>
      <top/>
      <bottom style="thin">
        <color rgb="FF000000"/>
      </bottom>
      <diagonal/>
    </border>
    <border>
      <left style="thin">
        <color rgb="FF000000"/>
      </left>
      <right/>
      <top/>
      <bottom style="thin">
        <color rgb="FF000000"/>
      </bottom>
      <diagonal/>
    </border>
    <border>
      <left style="hair">
        <color rgb="FF000000"/>
      </left>
      <right style="thin">
        <color rgb="FF000000"/>
      </right>
      <top/>
      <bottom style="thin">
        <color rgb="FF000000"/>
      </bottom>
      <diagonal/>
    </border>
    <border>
      <left/>
      <right style="hair">
        <color rgb="FF000000"/>
      </right>
      <top/>
      <bottom style="thin">
        <color rgb="FF000000"/>
      </bottom>
      <diagonal/>
    </border>
    <border>
      <left style="thin">
        <color rgb="FF000000"/>
      </left>
      <right/>
      <top style="thin">
        <color rgb="FF000000"/>
      </top>
      <bottom/>
      <diagonal/>
    </border>
    <border>
      <left style="hair">
        <color rgb="FF000000"/>
      </left>
      <right style="hair">
        <color rgb="FF000000"/>
      </right>
      <top/>
      <bottom/>
      <diagonal/>
    </border>
    <border>
      <left style="hair">
        <color rgb="FF000000"/>
      </left>
      <right style="thin">
        <color rgb="FF000000"/>
      </right>
      <top style="thin">
        <color rgb="FF000000"/>
      </top>
      <bottom/>
      <diagonal/>
    </border>
    <border>
      <left/>
      <right style="hair">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top/>
      <bottom/>
      <diagonal/>
    </border>
    <border>
      <left style="hair">
        <color rgb="FF000000"/>
      </left>
      <right style="thin">
        <color rgb="FF000000"/>
      </right>
      <top style="thin">
        <color rgb="FF000000"/>
      </top>
      <bottom style="thin">
        <color rgb="FF000000"/>
      </bottom>
      <diagonal/>
    </border>
    <border>
      <left/>
      <right style="hair">
        <color rgb="FF000000"/>
      </right>
      <top style="thin">
        <color rgb="FF000000"/>
      </top>
      <bottom style="thin">
        <color rgb="FF000000"/>
      </bottom>
      <diagonal/>
    </border>
    <border>
      <left/>
      <right style="hair">
        <color rgb="FF000000"/>
      </right>
      <top/>
      <bottom style="thin">
        <color rgb="FF000000"/>
      </bottom>
      <diagonal/>
    </border>
    <border>
      <left style="thin">
        <color rgb="FF000000"/>
      </left>
      <right/>
      <top/>
      <bottom/>
      <diagonal/>
    </border>
    <border>
      <left style="hair">
        <color rgb="FF000000"/>
      </left>
      <right style="thin">
        <color rgb="FF000000"/>
      </right>
      <top/>
      <bottom/>
      <diagonal/>
    </border>
    <border>
      <left/>
      <right style="hair">
        <color rgb="FF000000"/>
      </right>
      <top/>
      <bottom/>
      <diagonal/>
    </border>
    <border>
      <left style="hair">
        <color rgb="FF000000"/>
      </left>
      <right style="hair">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45">
    <xf numFmtId="0" fontId="0" fillId="0" borderId="0" applyFill="0"/>
    <xf numFmtId="0" fontId="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3" fillId="0" borderId="0" applyFill="0">
      <alignment horizontal="center" vertical="top" wrapText="1"/>
    </xf>
    <xf numFmtId="0" fontId="4"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5" fillId="0" borderId="0" applyFill="0">
      <alignment horizontal="left" vertical="top" wrapText="1"/>
    </xf>
    <xf numFmtId="0" fontId="6" fillId="0" borderId="0" applyFill="0">
      <alignment horizontal="left" vertical="top" wrapText="1"/>
    </xf>
    <xf numFmtId="0" fontId="6" fillId="0" borderId="0" applyFill="0">
      <alignment horizontal="left" vertical="top" wrapText="1"/>
    </xf>
    <xf numFmtId="0" fontId="7" fillId="0" borderId="0" applyFill="0">
      <alignment horizontal="left" vertical="top" wrapText="1"/>
    </xf>
    <xf numFmtId="0" fontId="8" fillId="0" borderId="0" applyFill="0">
      <alignment horizontal="left" vertical="top" wrapText="1"/>
    </xf>
    <xf numFmtId="0" fontId="6" fillId="0" borderId="0" applyFill="0">
      <alignment horizontal="left" vertical="top" wrapText="1"/>
    </xf>
    <xf numFmtId="0" fontId="6" fillId="0" borderId="0" applyFill="0">
      <alignment horizontal="left" vertical="top" wrapText="1"/>
    </xf>
    <xf numFmtId="0" fontId="6" fillId="0" borderId="0" applyFill="0">
      <alignment horizontal="left" vertical="top" wrapText="1"/>
    </xf>
    <xf numFmtId="0" fontId="9" fillId="0" borderId="0" applyFill="0">
      <alignment horizontal="left" vertical="top" wrapText="1"/>
    </xf>
    <xf numFmtId="0" fontId="6" fillId="0" borderId="0" applyFill="0">
      <alignment horizontal="left" vertical="top" wrapText="1"/>
    </xf>
    <xf numFmtId="0" fontId="6" fillId="0" borderId="0" applyFill="0">
      <alignment horizontal="left" vertical="top" wrapText="1"/>
    </xf>
    <xf numFmtId="0" fontId="2" fillId="0" borderId="0" applyFill="0">
      <alignment horizontal="left" vertical="top" wrapText="1"/>
    </xf>
    <xf numFmtId="0" fontId="10"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1" fillId="0" borderId="0" applyFill="0">
      <alignment horizontal="left" vertical="top" wrapText="1"/>
    </xf>
    <xf numFmtId="0" fontId="1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3"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4" fillId="0" borderId="0" applyFill="0">
      <alignment horizontal="left" vertical="top" wrapText="1"/>
    </xf>
    <xf numFmtId="0" fontId="15"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6" fillId="0" borderId="0" applyFill="0">
      <alignment horizontal="left" vertical="top" wrapText="1" indent="2"/>
    </xf>
    <xf numFmtId="0" fontId="17" fillId="0" borderId="0" applyFill="0">
      <alignment horizontal="left" vertical="top" wrapText="1" indent="2"/>
    </xf>
    <xf numFmtId="0" fontId="17" fillId="0" borderId="0" applyFill="0">
      <alignment horizontal="left" vertical="top" wrapText="1" indent="2"/>
    </xf>
    <xf numFmtId="0" fontId="18" fillId="0" borderId="0" applyFill="0">
      <alignment horizontal="left" vertical="top" wrapText="1"/>
    </xf>
  </cellStyleXfs>
  <cellXfs count="59">
    <xf numFmtId="0" fontId="0" fillId="0" borderId="0" xfId="0"/>
    <xf numFmtId="0" fontId="0" fillId="0" borderId="21" xfId="0" applyBorder="1" applyAlignment="1">
      <alignment horizontal="left" vertical="top" wrapText="1"/>
    </xf>
    <xf numFmtId="0" fontId="0" fillId="0" borderId="19" xfId="0" applyBorder="1" applyAlignment="1">
      <alignment horizontal="center" vertical="top" wrapText="1"/>
    </xf>
    <xf numFmtId="0" fontId="19" fillId="0" borderId="20" xfId="0" applyFont="1" applyBorder="1" applyAlignment="1">
      <alignment horizontal="left" vertical="top" wrapText="1"/>
    </xf>
    <xf numFmtId="0" fontId="0" fillId="0" borderId="10" xfId="0" applyBorder="1" applyAlignment="1">
      <alignment horizontal="left" vertical="top" wrapText="1"/>
    </xf>
    <xf numFmtId="0" fontId="0" fillId="0" borderId="13" xfId="0" applyBorder="1" applyAlignment="1">
      <alignment horizontal="left" vertical="top" wrapText="1"/>
    </xf>
    <xf numFmtId="0" fontId="0" fillId="0" borderId="18" xfId="0" applyBorder="1" applyAlignment="1">
      <alignment horizontal="left" vertical="top" wrapText="1"/>
    </xf>
    <xf numFmtId="0" fontId="1" fillId="2" borderId="10" xfId="1" applyFill="1" applyBorder="1">
      <alignment horizontal="left" vertical="top" wrapText="1"/>
    </xf>
    <xf numFmtId="0" fontId="5" fillId="0" borderId="13" xfId="10" applyBorder="1">
      <alignment horizontal="left" vertical="top" wrapText="1"/>
    </xf>
    <xf numFmtId="0" fontId="0" fillId="0" borderId="7" xfId="0" applyBorder="1" applyAlignment="1">
      <alignment horizontal="left" vertical="top" wrapText="1"/>
    </xf>
    <xf numFmtId="49" fontId="0" fillId="0" borderId="0" xfId="0" applyNumberFormat="1" applyAlignment="1">
      <alignment horizontal="left" vertical="top" wrapText="1"/>
    </xf>
    <xf numFmtId="0" fontId="1" fillId="2" borderId="6" xfId="1" applyFill="1" applyBorder="1">
      <alignment horizontal="left" vertical="top" wrapText="1"/>
    </xf>
    <xf numFmtId="0" fontId="8" fillId="0" borderId="9" xfId="14" applyBorder="1">
      <alignment horizontal="left" vertical="top" wrapText="1"/>
    </xf>
    <xf numFmtId="0" fontId="1" fillId="0" borderId="15" xfId="1" applyBorder="1">
      <alignment horizontal="left" vertical="top" wrapText="1"/>
    </xf>
    <xf numFmtId="0" fontId="11" fillId="0" borderId="17" xfId="26" applyBorder="1">
      <alignment horizontal="left" vertical="top" wrapText="1"/>
    </xf>
    <xf numFmtId="0" fontId="0" fillId="0" borderId="7" xfId="0" applyBorder="1" applyAlignment="1" applyProtection="1">
      <alignment horizontal="left" vertical="top"/>
      <protection locked="0"/>
    </xf>
    <xf numFmtId="0" fontId="20" fillId="0" borderId="15" xfId="0" applyFont="1" applyBorder="1" applyAlignment="1">
      <alignment horizontal="left" vertical="top" wrapText="1"/>
    </xf>
    <xf numFmtId="0" fontId="15" fillId="0" borderId="17" xfId="35" applyBorder="1">
      <alignment horizontal="left" vertical="top" wrapText="1"/>
    </xf>
    <xf numFmtId="0" fontId="13" fillId="0" borderId="17" xfId="38" applyBorder="1">
      <alignment horizontal="left" vertical="top" wrapText="1"/>
    </xf>
    <xf numFmtId="0" fontId="20" fillId="0" borderId="3" xfId="0" applyFont="1" applyBorder="1" applyAlignment="1">
      <alignment horizontal="left" vertical="top" wrapText="1"/>
    </xf>
    <xf numFmtId="0" fontId="0" fillId="0" borderId="14" xfId="0" applyBorder="1" applyAlignment="1">
      <alignment horizontal="left" vertical="top" wrapText="1"/>
    </xf>
    <xf numFmtId="0" fontId="1" fillId="0" borderId="10" xfId="17" applyFont="1" applyBorder="1">
      <alignment horizontal="left" vertical="top" wrapText="1"/>
    </xf>
    <xf numFmtId="0" fontId="6" fillId="0" borderId="13" xfId="17" applyBorder="1">
      <alignment horizontal="left" vertical="top" wrapText="1"/>
    </xf>
    <xf numFmtId="0" fontId="0" fillId="0" borderId="11" xfId="0" applyBorder="1" applyAlignment="1">
      <alignment horizontal="left" vertical="top" wrapText="1"/>
    </xf>
    <xf numFmtId="0" fontId="20" fillId="0" borderId="6" xfId="0" applyFont="1" applyBorder="1" applyAlignment="1">
      <alignment horizontal="left" vertical="top" wrapText="1"/>
    </xf>
    <xf numFmtId="0" fontId="0" fillId="0" borderId="9" xfId="0" applyBorder="1" applyAlignment="1">
      <alignment horizontal="left" vertical="top" wrapText="1"/>
    </xf>
    <xf numFmtId="0" fontId="1" fillId="2" borderId="15" xfId="1" applyFill="1" applyBorder="1">
      <alignment horizontal="left" vertical="top" wrapText="1"/>
    </xf>
    <xf numFmtId="0" fontId="8" fillId="0" borderId="17" xfId="14" applyBorder="1">
      <alignment horizontal="left" vertical="top" wrapText="1"/>
    </xf>
    <xf numFmtId="0" fontId="9" fillId="0" borderId="17" xfId="18" applyBorder="1">
      <alignment horizontal="left" vertical="top" wrapText="1"/>
    </xf>
    <xf numFmtId="0" fontId="10" fillId="0" borderId="17" xfId="22" applyBorder="1">
      <alignment horizontal="left" vertical="top" wrapText="1"/>
    </xf>
    <xf numFmtId="0" fontId="0" fillId="0" borderId="5" xfId="0" applyBorder="1" applyAlignment="1">
      <alignment horizontal="left" vertical="top" wrapText="1"/>
    </xf>
    <xf numFmtId="0" fontId="0" fillId="0" borderId="2" xfId="0" applyBorder="1" applyAlignment="1">
      <alignment horizontal="left" vertical="top" wrapText="1"/>
    </xf>
    <xf numFmtId="0" fontId="0" fillId="0" borderId="1" xfId="0" applyBorder="1" applyAlignment="1">
      <alignment horizontal="left" vertical="top" wrapText="1"/>
    </xf>
    <xf numFmtId="0" fontId="19" fillId="0" borderId="0" xfId="0" applyFont="1" applyAlignment="1">
      <alignment horizontal="left" vertical="top" wrapText="1"/>
    </xf>
    <xf numFmtId="164" fontId="21" fillId="2" borderId="0" xfId="0" applyNumberFormat="1" applyFont="1" applyFill="1" applyAlignment="1">
      <alignment horizontal="left" vertical="top" wrapText="1"/>
    </xf>
    <xf numFmtId="2" fontId="19" fillId="0" borderId="20" xfId="0" applyNumberFormat="1" applyFont="1" applyBorder="1" applyAlignment="1">
      <alignment horizontal="center" vertical="top" wrapText="1"/>
    </xf>
    <xf numFmtId="2" fontId="0" fillId="0" borderId="18" xfId="0" applyNumberFormat="1" applyBorder="1" applyAlignment="1">
      <alignment horizontal="left" vertical="top" wrapText="1"/>
    </xf>
    <xf numFmtId="2" fontId="0" fillId="0" borderId="7" xfId="0" applyNumberFormat="1" applyBorder="1" applyAlignment="1">
      <alignment horizontal="left" vertical="top" wrapText="1"/>
    </xf>
    <xf numFmtId="2" fontId="0" fillId="0" borderId="7" xfId="0" applyNumberFormat="1" applyBorder="1" applyAlignment="1" applyProtection="1">
      <alignment horizontal="center" vertical="top" wrapText="1"/>
      <protection locked="0"/>
    </xf>
    <xf numFmtId="2" fontId="0" fillId="0" borderId="2" xfId="0" applyNumberFormat="1" applyBorder="1" applyAlignment="1">
      <alignment horizontal="left" vertical="top" wrapText="1"/>
    </xf>
    <xf numFmtId="2" fontId="0" fillId="0" borderId="1" xfId="0" applyNumberFormat="1" applyBorder="1" applyAlignment="1">
      <alignment horizontal="left" vertical="top" wrapText="1"/>
    </xf>
    <xf numFmtId="2" fontId="0" fillId="0" borderId="0" xfId="0" applyNumberFormat="1"/>
    <xf numFmtId="165" fontId="19" fillId="0" borderId="20" xfId="0" applyNumberFormat="1" applyFont="1" applyBorder="1" applyAlignment="1">
      <alignment horizontal="center" vertical="top" wrapText="1"/>
    </xf>
    <xf numFmtId="165" fontId="19" fillId="0" borderId="20" xfId="0" applyNumberFormat="1" applyFont="1" applyBorder="1" applyAlignment="1">
      <alignment horizontal="right" vertical="top" wrapText="1"/>
    </xf>
    <xf numFmtId="165" fontId="0" fillId="0" borderId="18" xfId="0" applyNumberFormat="1" applyBorder="1" applyAlignment="1">
      <alignment horizontal="left" vertical="top" wrapText="1"/>
    </xf>
    <xf numFmtId="165" fontId="0" fillId="0" borderId="8" xfId="0" applyNumberFormat="1" applyBorder="1" applyAlignment="1">
      <alignment horizontal="left" vertical="top" wrapText="1"/>
    </xf>
    <xf numFmtId="165" fontId="0" fillId="0" borderId="7" xfId="0" applyNumberFormat="1" applyBorder="1" applyAlignment="1">
      <alignment horizontal="left" vertical="top" wrapText="1"/>
    </xf>
    <xf numFmtId="165" fontId="0" fillId="0" borderId="16" xfId="0" applyNumberFormat="1" applyBorder="1" applyAlignment="1">
      <alignment horizontal="left" vertical="top" wrapText="1"/>
    </xf>
    <xf numFmtId="165" fontId="0" fillId="0" borderId="7" xfId="0" applyNumberFormat="1" applyBorder="1" applyAlignment="1" applyProtection="1">
      <alignment horizontal="center" vertical="top" wrapText="1"/>
      <protection locked="0"/>
    </xf>
    <xf numFmtId="165" fontId="0" fillId="0" borderId="16" xfId="0" applyNumberFormat="1" applyBorder="1" applyAlignment="1" applyProtection="1">
      <alignment horizontal="right" vertical="top" wrapText="1"/>
      <protection locked="0"/>
    </xf>
    <xf numFmtId="165" fontId="0" fillId="0" borderId="4" xfId="0" applyNumberFormat="1" applyBorder="1" applyAlignment="1">
      <alignment horizontal="left" vertical="top" wrapText="1"/>
    </xf>
    <xf numFmtId="165" fontId="0" fillId="0" borderId="12" xfId="0" applyNumberFormat="1" applyBorder="1" applyAlignment="1">
      <alignment horizontal="right" vertical="top" wrapText="1"/>
    </xf>
    <xf numFmtId="165" fontId="0" fillId="0" borderId="2" xfId="0" applyNumberFormat="1" applyBorder="1" applyAlignment="1">
      <alignment horizontal="left" vertical="top" wrapText="1"/>
    </xf>
    <xf numFmtId="165" fontId="0" fillId="0" borderId="1" xfId="0" applyNumberFormat="1" applyBorder="1" applyAlignment="1">
      <alignment horizontal="left" vertical="top" wrapText="1"/>
    </xf>
    <xf numFmtId="165" fontId="0" fillId="0" borderId="0" xfId="0" applyNumberFormat="1"/>
    <xf numFmtId="165" fontId="19" fillId="0" borderId="0" xfId="0" applyNumberFormat="1" applyFont="1" applyAlignment="1">
      <alignment horizontal="right" vertical="top" wrapText="1"/>
    </xf>
    <xf numFmtId="0" fontId="0" fillId="0" borderId="21" xfId="0" applyBorder="1" applyAlignment="1">
      <alignment horizontal="center" vertical="center" wrapText="1"/>
    </xf>
    <xf numFmtId="0" fontId="0" fillId="0" borderId="22" xfId="0" applyBorder="1" applyAlignment="1">
      <alignment horizontal="center" vertical="center" wrapText="1"/>
    </xf>
    <xf numFmtId="0" fontId="0" fillId="0" borderId="19" xfId="0" applyBorder="1" applyAlignment="1">
      <alignment horizontal="center" vertical="center" wrapText="1"/>
    </xf>
  </cellXfs>
  <cellStyles count="45">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676274</xdr:colOff>
      <xdr:row>54</xdr:row>
      <xdr:rowOff>136576</xdr:rowOff>
    </xdr:to>
    <xdr:pic>
      <xdr:nvPicPr>
        <xdr:cNvPr id="3" name="Image 2">
          <a:extLst>
            <a:ext uri="{FF2B5EF4-FFF2-40B4-BE49-F238E27FC236}">
              <a16:creationId xmlns:a16="http://schemas.microsoft.com/office/drawing/2014/main" id="{9D93D935-2075-851A-1C81-B5E4F88E3AC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7000874" cy="990922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xdr:col>
      <xdr:colOff>784380</xdr:colOff>
      <xdr:row>0</xdr:row>
      <xdr:rowOff>94861</xdr:rowOff>
    </xdr:from>
    <xdr:to>
      <xdr:col>5</xdr:col>
      <xdr:colOff>1028700</xdr:colOff>
      <xdr:row>0</xdr:row>
      <xdr:rowOff>552625</xdr:rowOff>
    </xdr:to>
    <xdr:sp macro="" textlink="">
      <xdr:nvSpPr>
        <xdr:cNvPr id="3" name="Forme1">
          <a:extLst>
            <a:ext uri="{FF2B5EF4-FFF2-40B4-BE49-F238E27FC236}">
              <a16:creationId xmlns:a16="http://schemas.microsoft.com/office/drawing/2014/main" id="{00000000-0008-0000-0000-000003000000}"/>
            </a:ext>
          </a:extLst>
        </xdr:cNvPr>
        <xdr:cNvSpPr/>
      </xdr:nvSpPr>
      <xdr:spPr>
        <a:xfrm>
          <a:off x="1451130" y="94861"/>
          <a:ext cx="6559395" cy="457764"/>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1826" tIns="30913" rIns="61826" bIns="61826" rtlCol="0" anchor="t"/>
        <a:lstStyle/>
        <a:p>
          <a:pPr algn="r"/>
          <a:r>
            <a:rPr lang="fr-FR" sz="900" b="1" i="0">
              <a:solidFill>
                <a:srgbClr val="000000"/>
              </a:solidFill>
              <a:latin typeface="Klavika Basic Regular"/>
            </a:rPr>
            <a:t>CONSTRUCTION DU COLLÈGE À FLEURY-MÉROGIS </a:t>
          </a:r>
        </a:p>
        <a:p>
          <a:pPr algn="r"/>
          <a:r>
            <a:rPr lang="fr-FR" sz="900" b="1" i="0">
              <a:solidFill>
                <a:srgbClr val="000000"/>
              </a:solidFill>
              <a:latin typeface="Klavika Basic Regular"/>
            </a:rPr>
            <a:t>Lot N°04 CLOISONS - DOUBLAGE - FAUX-PLAFONDS</a:t>
          </a:r>
        </a:p>
        <a:p>
          <a:pPr algn="r"/>
          <a:endParaRPr sz="900">
            <a:solidFill>
              <a:srgbClr val="000000"/>
            </a:solidFill>
            <a:latin typeface="Klavika Basic Regular"/>
          </a:endParaRPr>
        </a:p>
      </xdr:txBody>
    </xdr:sp>
    <xdr:clientData/>
  </xdr:twoCellAnchor>
  <xdr:twoCellAnchor editAs="absolute">
    <xdr:from>
      <xdr:col>0</xdr:col>
      <xdr:colOff>244380</xdr:colOff>
      <xdr:row>0</xdr:row>
      <xdr:rowOff>135082</xdr:rowOff>
    </xdr:from>
    <xdr:to>
      <xdr:col>1</xdr:col>
      <xdr:colOff>612000</xdr:colOff>
      <xdr:row>0</xdr:row>
      <xdr:rowOff>436809</xdr:rowOff>
    </xdr:to>
    <xdr:sp macro="" textlink="">
      <xdr:nvSpPr>
        <xdr:cNvPr id="4" name="Forme2">
          <a:extLst>
            <a:ext uri="{FF2B5EF4-FFF2-40B4-BE49-F238E27FC236}">
              <a16:creationId xmlns:a16="http://schemas.microsoft.com/office/drawing/2014/main" id="{00000000-0008-0000-0000-000004000000}"/>
            </a:ext>
          </a:extLst>
        </xdr:cNvPr>
        <xdr:cNvSpPr/>
      </xdr:nvSpPr>
      <xdr:spPr>
        <a:xfrm>
          <a:off x="278217" y="123652"/>
          <a:ext cx="989217" cy="324587"/>
        </a:xfrm>
        <a:prstGeom prst="rect">
          <a:avLst/>
        </a:prstGeom>
        <a:noFill/>
        <a:ln w="3175">
          <a:solidFill>
            <a:srgbClr val="000000"/>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1826" tIns="61826" rIns="61826" bIns="61826" rtlCol="0" anchor="ctr"/>
        <a:lstStyle/>
        <a:p>
          <a:pPr algn="ctr"/>
          <a:r>
            <a:rPr lang="fr-FR" sz="1100" b="1" i="0">
              <a:solidFill>
                <a:srgbClr val="000000"/>
              </a:solidFill>
              <a:latin typeface="Klavika Basic Regular"/>
            </a:rPr>
            <a:t>DCE</a:t>
          </a: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780570</xdr:colOff>
      <xdr:row>0</xdr:row>
      <xdr:rowOff>98671</xdr:rowOff>
    </xdr:from>
    <xdr:to>
      <xdr:col>5</xdr:col>
      <xdr:colOff>1015365</xdr:colOff>
      <xdr:row>0</xdr:row>
      <xdr:rowOff>548815</xdr:rowOff>
    </xdr:to>
    <xdr:sp macro="" textlink="">
      <xdr:nvSpPr>
        <xdr:cNvPr id="3" name="Forme1">
          <a:extLst>
            <a:ext uri="{FF2B5EF4-FFF2-40B4-BE49-F238E27FC236}">
              <a16:creationId xmlns:a16="http://schemas.microsoft.com/office/drawing/2014/main" id="{00000000-0008-0000-0100-000003000000}"/>
            </a:ext>
          </a:extLst>
        </xdr:cNvPr>
        <xdr:cNvSpPr/>
      </xdr:nvSpPr>
      <xdr:spPr>
        <a:xfrm>
          <a:off x="1447320" y="98671"/>
          <a:ext cx="6553680" cy="450144"/>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1826" tIns="30913" rIns="61826" bIns="61826" rtlCol="0" anchor="t"/>
        <a:lstStyle/>
        <a:p>
          <a:pPr algn="r"/>
          <a:r>
            <a:rPr lang="fr-FR" sz="900" b="1" i="0">
              <a:solidFill>
                <a:srgbClr val="000000"/>
              </a:solidFill>
              <a:latin typeface="Klavika Basic Regular"/>
            </a:rPr>
            <a:t>CONSTRUCTION DU COLLÈGE À FLEURY-MÉROGIS </a:t>
          </a:r>
        </a:p>
        <a:p>
          <a:pPr algn="r"/>
          <a:r>
            <a:rPr lang="fr-FR" sz="900" b="1" i="0">
              <a:solidFill>
                <a:srgbClr val="000000"/>
              </a:solidFill>
              <a:latin typeface="Klavika Basic Regular"/>
            </a:rPr>
            <a:t>Lot N°04 CLOISONS - DOUBLAGE - FAUX-PLAFONDS</a:t>
          </a:r>
        </a:p>
        <a:p>
          <a:pPr algn="r"/>
          <a:r>
            <a:rPr lang="fr-FR" sz="900" b="1" i="0">
              <a:solidFill>
                <a:srgbClr val="000000"/>
              </a:solidFill>
              <a:latin typeface="Klavika Basic Regular"/>
            </a:rPr>
            <a:t>PLAFONDS PANNEAUX ACOUSTIQUES</a:t>
          </a:r>
        </a:p>
        <a:p>
          <a:pPr algn="r"/>
          <a:endParaRPr sz="900">
            <a:solidFill>
              <a:srgbClr val="000000"/>
            </a:solidFill>
            <a:latin typeface="Klavika Basic Regular"/>
          </a:endParaRPr>
        </a:p>
      </xdr:txBody>
    </xdr:sp>
    <xdr:clientData/>
  </xdr:twoCellAnchor>
  <xdr:twoCellAnchor editAs="absolute">
    <xdr:from>
      <xdr:col>0</xdr:col>
      <xdr:colOff>248190</xdr:colOff>
      <xdr:row>0</xdr:row>
      <xdr:rowOff>131272</xdr:rowOff>
    </xdr:from>
    <xdr:to>
      <xdr:col>1</xdr:col>
      <xdr:colOff>612000</xdr:colOff>
      <xdr:row>0</xdr:row>
      <xdr:rowOff>440619</xdr:rowOff>
    </xdr:to>
    <xdr:sp macro="" textlink="">
      <xdr:nvSpPr>
        <xdr:cNvPr id="4" name="Forme2">
          <a:extLst>
            <a:ext uri="{FF2B5EF4-FFF2-40B4-BE49-F238E27FC236}">
              <a16:creationId xmlns:a16="http://schemas.microsoft.com/office/drawing/2014/main" id="{00000000-0008-0000-0100-000004000000}"/>
            </a:ext>
          </a:extLst>
        </xdr:cNvPr>
        <xdr:cNvSpPr/>
      </xdr:nvSpPr>
      <xdr:spPr>
        <a:xfrm>
          <a:off x="278217" y="123652"/>
          <a:ext cx="989217" cy="324587"/>
        </a:xfrm>
        <a:prstGeom prst="rect">
          <a:avLst/>
        </a:prstGeom>
        <a:noFill/>
        <a:ln w="3175">
          <a:solidFill>
            <a:srgbClr val="000000"/>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1826" tIns="61826" rIns="61826" bIns="61826" rtlCol="0" anchor="ctr"/>
        <a:lstStyle/>
        <a:p>
          <a:pPr algn="ctr"/>
          <a:r>
            <a:rPr lang="fr-FR" sz="1100" b="1" i="0">
              <a:solidFill>
                <a:srgbClr val="000000"/>
              </a:solidFill>
              <a:latin typeface="Klavika Basic Regular"/>
            </a:rPr>
            <a:t>DCE</a:t>
          </a:r>
        </a:p>
      </xdr:txBody>
    </xdr:sp>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A27297-210E-4FDA-ADDB-7BDB754F7882}">
  <sheetPr>
    <pageSetUpPr fitToPage="1"/>
  </sheetPr>
  <dimension ref="A1"/>
  <sheetViews>
    <sheetView view="pageBreakPreview" zoomScaleNormal="100" zoomScaleSheetLayoutView="100" workbookViewId="0">
      <selection activeCell="L54" sqref="L54"/>
    </sheetView>
  </sheetViews>
  <sheetFormatPr baseColWidth="10" defaultRowHeight="14.5"/>
  <sheetData/>
  <pageMargins left="0.70866141732283472" right="0.70866141732283472" top="0.74803149606299213" bottom="0.74803149606299213" header="0.31496062992125984" footer="0.31496062992125984"/>
  <pageSetup paperSize="9" scale="8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91CB01-4707-4D86-A936-54E7DA5F82A7}">
  <sheetPr>
    <pageSetUpPr fitToPage="1"/>
  </sheetPr>
  <dimension ref="A1:ZZ229"/>
  <sheetViews>
    <sheetView showGridLines="0" workbookViewId="0">
      <pane xSplit="2" ySplit="2" topLeftCell="C3" activePane="bottomRight" state="frozen"/>
      <selection pane="topRight" activeCell="C1" sqref="C1"/>
      <selection pane="bottomLeft" activeCell="A3" sqref="A3"/>
      <selection pane="bottomRight" sqref="A1:F1"/>
    </sheetView>
  </sheetViews>
  <sheetFormatPr baseColWidth="10" defaultColWidth="10.6328125" defaultRowHeight="14.5"/>
  <cols>
    <col min="1" max="1" width="9.6328125" customWidth="1"/>
    <col min="2" max="2" width="60.81640625" customWidth="1"/>
    <col min="3" max="3" width="4.6328125" customWidth="1"/>
    <col min="4" max="4" width="10.6328125" style="41" customWidth="1"/>
    <col min="5" max="6" width="15.81640625" style="54" customWidth="1"/>
    <col min="7" max="7" width="10.6328125" customWidth="1"/>
    <col min="701" max="703" width="10.6328125" customWidth="1"/>
  </cols>
  <sheetData>
    <row r="1" spans="1:702" ht="51" customHeight="1">
      <c r="A1" s="56" t="s">
        <v>534</v>
      </c>
      <c r="B1" s="57"/>
      <c r="C1" s="57"/>
      <c r="D1" s="57"/>
      <c r="E1" s="57"/>
      <c r="F1" s="58"/>
    </row>
    <row r="2" spans="1:702">
      <c r="A2" s="1"/>
      <c r="B2" s="2"/>
      <c r="C2" s="3" t="s">
        <v>0</v>
      </c>
      <c r="D2" s="35" t="s">
        <v>1</v>
      </c>
      <c r="E2" s="42" t="s">
        <v>2</v>
      </c>
      <c r="F2" s="43" t="s">
        <v>3</v>
      </c>
    </row>
    <row r="3" spans="1:702">
      <c r="A3" s="4"/>
      <c r="B3" s="5"/>
      <c r="C3" s="6"/>
      <c r="D3" s="36"/>
      <c r="E3" s="44"/>
      <c r="F3" s="45"/>
    </row>
    <row r="4" spans="1:702" ht="18.5">
      <c r="A4" s="7" t="s">
        <v>4</v>
      </c>
      <c r="B4" s="8" t="s">
        <v>5</v>
      </c>
      <c r="C4" s="9"/>
      <c r="D4" s="37"/>
      <c r="E4" s="46"/>
      <c r="F4" s="47"/>
      <c r="ZY4" t="s">
        <v>6</v>
      </c>
      <c r="ZZ4" s="10"/>
    </row>
    <row r="5" spans="1:702" ht="15.5">
      <c r="A5" s="11" t="s">
        <v>7</v>
      </c>
      <c r="B5" s="12" t="s">
        <v>8</v>
      </c>
      <c r="C5" s="9"/>
      <c r="D5" s="37"/>
      <c r="E5" s="46"/>
      <c r="F5" s="47"/>
      <c r="ZY5" t="s">
        <v>9</v>
      </c>
      <c r="ZZ5" s="10"/>
    </row>
    <row r="6" spans="1:702">
      <c r="A6" s="13" t="s">
        <v>10</v>
      </c>
      <c r="B6" s="14" t="s">
        <v>11</v>
      </c>
      <c r="C6" s="15" t="s">
        <v>12</v>
      </c>
      <c r="D6" s="38"/>
      <c r="E6" s="48"/>
      <c r="F6" s="49">
        <f>ROUND(D6*E6,2)</f>
        <v>0</v>
      </c>
      <c r="ZY6" t="s">
        <v>13</v>
      </c>
      <c r="ZZ6" s="10" t="s">
        <v>14</v>
      </c>
    </row>
    <row r="7" spans="1:702">
      <c r="A7" s="16"/>
      <c r="B7" s="17" t="s">
        <v>15</v>
      </c>
      <c r="C7" s="9"/>
      <c r="D7" s="37"/>
      <c r="E7" s="46"/>
      <c r="F7" s="47"/>
    </row>
    <row r="8" spans="1:702">
      <c r="A8" s="16"/>
      <c r="B8" s="18" t="s">
        <v>16</v>
      </c>
      <c r="C8" s="9"/>
      <c r="D8" s="37"/>
      <c r="E8" s="46"/>
      <c r="F8" s="47"/>
    </row>
    <row r="9" spans="1:702">
      <c r="A9" s="13" t="s">
        <v>17</v>
      </c>
      <c r="B9" s="14" t="s">
        <v>18</v>
      </c>
      <c r="C9" s="15" t="s">
        <v>19</v>
      </c>
      <c r="D9" s="38"/>
      <c r="E9" s="48"/>
      <c r="F9" s="49">
        <f>ROUND(D9*E9,2)</f>
        <v>0</v>
      </c>
      <c r="ZY9" t="s">
        <v>20</v>
      </c>
      <c r="ZZ9" s="10" t="s">
        <v>21</v>
      </c>
    </row>
    <row r="10" spans="1:702">
      <c r="A10" s="16"/>
      <c r="B10" s="17" t="s">
        <v>22</v>
      </c>
      <c r="C10" s="9"/>
      <c r="D10" s="37"/>
      <c r="E10" s="46"/>
      <c r="F10" s="47"/>
    </row>
    <row r="11" spans="1:702">
      <c r="A11" s="16"/>
      <c r="B11" s="18" t="s">
        <v>23</v>
      </c>
      <c r="C11" s="9"/>
      <c r="D11" s="37"/>
      <c r="E11" s="46"/>
      <c r="F11" s="47"/>
    </row>
    <row r="12" spans="1:702">
      <c r="A12" s="16"/>
      <c r="B12" s="18" t="s">
        <v>24</v>
      </c>
      <c r="C12" s="9"/>
      <c r="D12" s="37"/>
      <c r="E12" s="46"/>
      <c r="F12" s="47"/>
    </row>
    <row r="13" spans="1:702">
      <c r="A13" s="13" t="s">
        <v>25</v>
      </c>
      <c r="B13" s="14" t="s">
        <v>26</v>
      </c>
      <c r="C13" s="15" t="s">
        <v>27</v>
      </c>
      <c r="D13" s="38"/>
      <c r="E13" s="48"/>
      <c r="F13" s="49">
        <f>ROUND(D13*E13,2)</f>
        <v>0</v>
      </c>
      <c r="ZY13" t="s">
        <v>28</v>
      </c>
      <c r="ZZ13" s="10" t="s">
        <v>29</v>
      </c>
    </row>
    <row r="14" spans="1:702">
      <c r="A14" s="16"/>
      <c r="B14" s="17" t="s">
        <v>30</v>
      </c>
      <c r="C14" s="9"/>
      <c r="D14" s="37"/>
      <c r="E14" s="46"/>
      <c r="F14" s="47"/>
    </row>
    <row r="15" spans="1:702">
      <c r="A15" s="16"/>
      <c r="B15" s="18" t="s">
        <v>31</v>
      </c>
      <c r="C15" s="9"/>
      <c r="D15" s="37"/>
      <c r="E15" s="46"/>
      <c r="F15" s="47"/>
    </row>
    <row r="16" spans="1:702">
      <c r="A16" s="16"/>
      <c r="B16" s="18" t="s">
        <v>32</v>
      </c>
      <c r="C16" s="9"/>
      <c r="D16" s="37"/>
      <c r="E16" s="46"/>
      <c r="F16" s="47"/>
    </row>
    <row r="17" spans="1:702">
      <c r="A17" s="19"/>
      <c r="B17" s="20"/>
      <c r="C17" s="9"/>
      <c r="D17" s="37"/>
      <c r="E17" s="46"/>
      <c r="F17" s="50"/>
    </row>
    <row r="18" spans="1:702">
      <c r="A18" s="21"/>
      <c r="B18" s="22" t="s">
        <v>33</v>
      </c>
      <c r="C18" s="9"/>
      <c r="D18" s="37"/>
      <c r="E18" s="46"/>
      <c r="F18" s="51">
        <f>SUBTOTAL(109,F6:F17)</f>
        <v>0</v>
      </c>
      <c r="G18" s="23"/>
      <c r="ZY18" t="s">
        <v>34</v>
      </c>
    </row>
    <row r="19" spans="1:702">
      <c r="A19" s="24"/>
      <c r="B19" s="25"/>
      <c r="C19" s="9"/>
      <c r="D19" s="37"/>
      <c r="E19" s="46"/>
      <c r="F19" s="45"/>
    </row>
    <row r="20" spans="1:702" ht="15.5">
      <c r="A20" s="26" t="s">
        <v>35</v>
      </c>
      <c r="B20" s="27" t="s">
        <v>36</v>
      </c>
      <c r="C20" s="9"/>
      <c r="D20" s="37"/>
      <c r="E20" s="46"/>
      <c r="F20" s="47"/>
      <c r="ZY20" t="s">
        <v>37</v>
      </c>
      <c r="ZZ20" s="10"/>
    </row>
    <row r="21" spans="1:702">
      <c r="A21" s="26" t="s">
        <v>38</v>
      </c>
      <c r="B21" s="28" t="s">
        <v>39</v>
      </c>
      <c r="C21" s="9"/>
      <c r="D21" s="37"/>
      <c r="E21" s="46"/>
      <c r="F21" s="47"/>
      <c r="ZY21" t="s">
        <v>40</v>
      </c>
      <c r="ZZ21" s="10"/>
    </row>
    <row r="22" spans="1:702">
      <c r="A22" s="26" t="s">
        <v>41</v>
      </c>
      <c r="B22" s="29" t="s">
        <v>42</v>
      </c>
      <c r="C22" s="9"/>
      <c r="D22" s="37"/>
      <c r="E22" s="46"/>
      <c r="F22" s="47"/>
      <c r="ZY22" t="s">
        <v>43</v>
      </c>
      <c r="ZZ22" s="10"/>
    </row>
    <row r="23" spans="1:702">
      <c r="A23" s="13" t="s">
        <v>44</v>
      </c>
      <c r="B23" s="14" t="s">
        <v>45</v>
      </c>
      <c r="C23" s="15" t="s">
        <v>46</v>
      </c>
      <c r="D23" s="38"/>
      <c r="E23" s="48"/>
      <c r="F23" s="49">
        <f>ROUND(D23*E23,2)</f>
        <v>0</v>
      </c>
      <c r="ZY23" t="s">
        <v>47</v>
      </c>
      <c r="ZZ23" s="10" t="s">
        <v>48</v>
      </c>
    </row>
    <row r="24" spans="1:702">
      <c r="A24" s="16"/>
      <c r="B24" s="17" t="s">
        <v>49</v>
      </c>
      <c r="C24" s="9"/>
      <c r="D24" s="37"/>
      <c r="E24" s="46"/>
      <c r="F24" s="47"/>
    </row>
    <row r="25" spans="1:702" ht="30">
      <c r="A25" s="16"/>
      <c r="B25" s="18" t="s">
        <v>50</v>
      </c>
      <c r="C25" s="9"/>
      <c r="D25" s="37"/>
      <c r="E25" s="46"/>
      <c r="F25" s="47"/>
    </row>
    <row r="26" spans="1:702">
      <c r="A26" s="13" t="s">
        <v>51</v>
      </c>
      <c r="B26" s="14" t="s">
        <v>52</v>
      </c>
      <c r="C26" s="15" t="s">
        <v>53</v>
      </c>
      <c r="D26" s="38"/>
      <c r="E26" s="48"/>
      <c r="F26" s="49">
        <f>ROUND(D26*E26,2)</f>
        <v>0</v>
      </c>
      <c r="ZY26" t="s">
        <v>54</v>
      </c>
      <c r="ZZ26" s="10" t="s">
        <v>55</v>
      </c>
    </row>
    <row r="27" spans="1:702">
      <c r="A27" s="16"/>
      <c r="B27" s="17" t="s">
        <v>56</v>
      </c>
      <c r="C27" s="9"/>
      <c r="D27" s="37"/>
      <c r="E27" s="46"/>
      <c r="F27" s="47"/>
    </row>
    <row r="28" spans="1:702" ht="20">
      <c r="A28" s="16"/>
      <c r="B28" s="18" t="s">
        <v>57</v>
      </c>
      <c r="C28" s="9"/>
      <c r="D28" s="37"/>
      <c r="E28" s="46"/>
      <c r="F28" s="47"/>
    </row>
    <row r="29" spans="1:702">
      <c r="A29" s="16"/>
      <c r="B29" s="18"/>
      <c r="C29" s="9"/>
      <c r="D29" s="37"/>
      <c r="E29" s="46"/>
      <c r="F29" s="47"/>
    </row>
    <row r="30" spans="1:702">
      <c r="A30" s="26" t="s">
        <v>58</v>
      </c>
      <c r="B30" s="29" t="s">
        <v>59</v>
      </c>
      <c r="C30" s="9"/>
      <c r="D30" s="37"/>
      <c r="E30" s="46"/>
      <c r="F30" s="47"/>
      <c r="ZY30" t="s">
        <v>60</v>
      </c>
      <c r="ZZ30" s="10"/>
    </row>
    <row r="31" spans="1:702">
      <c r="A31" s="13" t="s">
        <v>61</v>
      </c>
      <c r="B31" s="14" t="s">
        <v>62</v>
      </c>
      <c r="C31" s="15" t="s">
        <v>63</v>
      </c>
      <c r="D31" s="38"/>
      <c r="E31" s="48"/>
      <c r="F31" s="49">
        <f>ROUND(D31*E31,2)</f>
        <v>0</v>
      </c>
      <c r="ZY31" t="s">
        <v>64</v>
      </c>
      <c r="ZZ31" s="10" t="s">
        <v>65</v>
      </c>
    </row>
    <row r="32" spans="1:702">
      <c r="A32" s="16"/>
      <c r="B32" s="17" t="s">
        <v>66</v>
      </c>
      <c r="C32" s="9"/>
      <c r="D32" s="37"/>
      <c r="E32" s="46"/>
      <c r="F32" s="47"/>
    </row>
    <row r="33" spans="1:702">
      <c r="A33" s="16"/>
      <c r="B33" s="18" t="s">
        <v>67</v>
      </c>
      <c r="C33" s="9"/>
      <c r="D33" s="37"/>
      <c r="E33" s="46"/>
      <c r="F33" s="47"/>
    </row>
    <row r="34" spans="1:702">
      <c r="A34" s="13" t="s">
        <v>68</v>
      </c>
      <c r="B34" s="14" t="s">
        <v>69</v>
      </c>
      <c r="C34" s="15" t="s">
        <v>70</v>
      </c>
      <c r="D34" s="38"/>
      <c r="E34" s="48"/>
      <c r="F34" s="49">
        <f>ROUND(D34*E34,2)</f>
        <v>0</v>
      </c>
      <c r="ZY34" t="s">
        <v>71</v>
      </c>
      <c r="ZZ34" s="10" t="s">
        <v>72</v>
      </c>
    </row>
    <row r="35" spans="1:702">
      <c r="A35" s="16"/>
      <c r="B35" s="17" t="s">
        <v>73</v>
      </c>
      <c r="C35" s="9"/>
      <c r="D35" s="37"/>
      <c r="E35" s="46"/>
      <c r="F35" s="47"/>
    </row>
    <row r="36" spans="1:702" ht="20">
      <c r="A36" s="16"/>
      <c r="B36" s="18" t="s">
        <v>74</v>
      </c>
      <c r="C36" s="9"/>
      <c r="D36" s="37"/>
      <c r="E36" s="46"/>
      <c r="F36" s="47"/>
    </row>
    <row r="37" spans="1:702" ht="24">
      <c r="A37" s="13" t="s">
        <v>75</v>
      </c>
      <c r="B37" s="14" t="s">
        <v>76</v>
      </c>
      <c r="C37" s="15" t="s">
        <v>77</v>
      </c>
      <c r="D37" s="38"/>
      <c r="E37" s="48"/>
      <c r="F37" s="49">
        <f>ROUND(D37*E37,2)</f>
        <v>0</v>
      </c>
      <c r="ZY37" t="s">
        <v>78</v>
      </c>
      <c r="ZZ37" s="10" t="s">
        <v>79</v>
      </c>
    </row>
    <row r="38" spans="1:702">
      <c r="A38" s="16"/>
      <c r="B38" s="17" t="s">
        <v>80</v>
      </c>
      <c r="C38" s="9"/>
      <c r="D38" s="37"/>
      <c r="E38" s="46"/>
      <c r="F38" s="47"/>
    </row>
    <row r="39" spans="1:702" ht="20">
      <c r="A39" s="16"/>
      <c r="B39" s="18" t="s">
        <v>81</v>
      </c>
      <c r="C39" s="9"/>
      <c r="D39" s="37"/>
      <c r="E39" s="46"/>
      <c r="F39" s="47"/>
    </row>
    <row r="40" spans="1:702">
      <c r="A40" s="13" t="s">
        <v>82</v>
      </c>
      <c r="B40" s="14" t="s">
        <v>83</v>
      </c>
      <c r="C40" s="15" t="s">
        <v>84</v>
      </c>
      <c r="D40" s="38"/>
      <c r="E40" s="48"/>
      <c r="F40" s="49">
        <f>ROUND(D40*E40,2)</f>
        <v>0</v>
      </c>
      <c r="ZY40" t="s">
        <v>85</v>
      </c>
      <c r="ZZ40" s="10" t="s">
        <v>86</v>
      </c>
    </row>
    <row r="41" spans="1:702">
      <c r="A41" s="16"/>
      <c r="B41" s="17" t="s">
        <v>87</v>
      </c>
      <c r="C41" s="9"/>
      <c r="D41" s="37"/>
      <c r="E41" s="46"/>
      <c r="F41" s="47"/>
    </row>
    <row r="42" spans="1:702" ht="20">
      <c r="A42" s="16"/>
      <c r="B42" s="18" t="s">
        <v>88</v>
      </c>
      <c r="C42" s="9"/>
      <c r="D42" s="37"/>
      <c r="E42" s="46"/>
      <c r="F42" s="47"/>
    </row>
    <row r="43" spans="1:702" ht="24">
      <c r="A43" s="13" t="s">
        <v>89</v>
      </c>
      <c r="B43" s="14" t="s">
        <v>90</v>
      </c>
      <c r="C43" s="15" t="s">
        <v>91</v>
      </c>
      <c r="D43" s="38"/>
      <c r="E43" s="48"/>
      <c r="F43" s="49">
        <f>ROUND(D43*E43,2)</f>
        <v>0</v>
      </c>
      <c r="ZY43" t="s">
        <v>92</v>
      </c>
      <c r="ZZ43" s="10" t="s">
        <v>93</v>
      </c>
    </row>
    <row r="44" spans="1:702">
      <c r="A44" s="16"/>
      <c r="B44" s="17" t="s">
        <v>94</v>
      </c>
      <c r="C44" s="9"/>
      <c r="D44" s="37"/>
      <c r="E44" s="46"/>
      <c r="F44" s="47"/>
    </row>
    <row r="45" spans="1:702" ht="20">
      <c r="A45" s="16"/>
      <c r="B45" s="18" t="s">
        <v>95</v>
      </c>
      <c r="C45" s="9"/>
      <c r="D45" s="37"/>
      <c r="E45" s="46"/>
      <c r="F45" s="47"/>
    </row>
    <row r="46" spans="1:702" ht="24">
      <c r="A46" s="13" t="s">
        <v>96</v>
      </c>
      <c r="B46" s="14" t="s">
        <v>97</v>
      </c>
      <c r="C46" s="15" t="s">
        <v>98</v>
      </c>
      <c r="D46" s="38"/>
      <c r="E46" s="48"/>
      <c r="F46" s="49">
        <f>ROUND(D46*E46,2)</f>
        <v>0</v>
      </c>
      <c r="ZY46" t="s">
        <v>99</v>
      </c>
      <c r="ZZ46" s="10" t="s">
        <v>100</v>
      </c>
    </row>
    <row r="47" spans="1:702">
      <c r="A47" s="16"/>
      <c r="B47" s="17" t="s">
        <v>101</v>
      </c>
      <c r="C47" s="9"/>
      <c r="D47" s="37"/>
      <c r="E47" s="46"/>
      <c r="F47" s="47"/>
    </row>
    <row r="48" spans="1:702" ht="20">
      <c r="A48" s="16"/>
      <c r="B48" s="18" t="s">
        <v>102</v>
      </c>
      <c r="C48" s="9"/>
      <c r="D48" s="37"/>
      <c r="E48" s="46"/>
      <c r="F48" s="47"/>
    </row>
    <row r="49" spans="1:702">
      <c r="A49" s="13" t="s">
        <v>103</v>
      </c>
      <c r="B49" s="14" t="s">
        <v>104</v>
      </c>
      <c r="C49" s="15" t="s">
        <v>105</v>
      </c>
      <c r="D49" s="38"/>
      <c r="E49" s="48"/>
      <c r="F49" s="49">
        <f>ROUND(D49*E49,2)</f>
        <v>0</v>
      </c>
      <c r="ZY49" t="s">
        <v>106</v>
      </c>
      <c r="ZZ49" s="10" t="s">
        <v>107</v>
      </c>
    </row>
    <row r="50" spans="1:702">
      <c r="A50" s="16"/>
      <c r="B50" s="17" t="s">
        <v>108</v>
      </c>
      <c r="C50" s="9"/>
      <c r="D50" s="37"/>
      <c r="E50" s="46"/>
      <c r="F50" s="47"/>
    </row>
    <row r="51" spans="1:702">
      <c r="A51" s="16"/>
      <c r="B51" s="18" t="s">
        <v>109</v>
      </c>
      <c r="C51" s="9"/>
      <c r="D51" s="37"/>
      <c r="E51" s="46"/>
      <c r="F51" s="47"/>
    </row>
    <row r="52" spans="1:702">
      <c r="A52" s="26" t="s">
        <v>110</v>
      </c>
      <c r="B52" s="29" t="s">
        <v>111</v>
      </c>
      <c r="C52" s="9"/>
      <c r="D52" s="37"/>
      <c r="E52" s="46"/>
      <c r="F52" s="47"/>
      <c r="ZY52" t="s">
        <v>112</v>
      </c>
      <c r="ZZ52" s="10"/>
    </row>
    <row r="53" spans="1:702">
      <c r="A53" s="13" t="s">
        <v>113</v>
      </c>
      <c r="B53" s="14" t="s">
        <v>114</v>
      </c>
      <c r="C53" s="15" t="s">
        <v>115</v>
      </c>
      <c r="D53" s="38"/>
      <c r="E53" s="48"/>
      <c r="F53" s="49">
        <f>ROUND(D53*E53,2)</f>
        <v>0</v>
      </c>
      <c r="ZY53" t="s">
        <v>116</v>
      </c>
      <c r="ZZ53" s="10" t="s">
        <v>117</v>
      </c>
    </row>
    <row r="54" spans="1:702">
      <c r="A54" s="16"/>
      <c r="B54" s="17" t="s">
        <v>118</v>
      </c>
      <c r="C54" s="9"/>
      <c r="D54" s="37"/>
      <c r="E54" s="46"/>
      <c r="F54" s="47"/>
    </row>
    <row r="55" spans="1:702" ht="20">
      <c r="A55" s="16"/>
      <c r="B55" s="18" t="s">
        <v>119</v>
      </c>
      <c r="C55" s="9"/>
      <c r="D55" s="37"/>
      <c r="E55" s="46"/>
      <c r="F55" s="47"/>
    </row>
    <row r="56" spans="1:702">
      <c r="A56" s="13" t="s">
        <v>120</v>
      </c>
      <c r="B56" s="14" t="s">
        <v>121</v>
      </c>
      <c r="C56" s="15" t="s">
        <v>122</v>
      </c>
      <c r="D56" s="38"/>
      <c r="E56" s="48"/>
      <c r="F56" s="49">
        <f>ROUND(D56*E56,2)</f>
        <v>0</v>
      </c>
      <c r="ZY56" t="s">
        <v>123</v>
      </c>
      <c r="ZZ56" s="10" t="s">
        <v>124</v>
      </c>
    </row>
    <row r="57" spans="1:702">
      <c r="A57" s="16"/>
      <c r="B57" s="17" t="s">
        <v>125</v>
      </c>
      <c r="C57" s="9"/>
      <c r="D57" s="37"/>
      <c r="E57" s="46"/>
      <c r="F57" s="47"/>
    </row>
    <row r="58" spans="1:702" ht="20">
      <c r="A58" s="16"/>
      <c r="B58" s="18" t="s">
        <v>126</v>
      </c>
      <c r="C58" s="9"/>
      <c r="D58" s="37"/>
      <c r="E58" s="46"/>
      <c r="F58" s="47"/>
    </row>
    <row r="59" spans="1:702">
      <c r="A59" s="13" t="s">
        <v>127</v>
      </c>
      <c r="B59" s="14" t="s">
        <v>128</v>
      </c>
      <c r="C59" s="15" t="s">
        <v>129</v>
      </c>
      <c r="D59" s="38"/>
      <c r="E59" s="48"/>
      <c r="F59" s="49">
        <f>ROUND(D59*E59,2)</f>
        <v>0</v>
      </c>
      <c r="ZY59" t="s">
        <v>130</v>
      </c>
      <c r="ZZ59" s="10" t="s">
        <v>131</v>
      </c>
    </row>
    <row r="60" spans="1:702">
      <c r="A60" s="16"/>
      <c r="B60" s="17" t="s">
        <v>132</v>
      </c>
      <c r="C60" s="9"/>
      <c r="D60" s="37"/>
      <c r="E60" s="46"/>
      <c r="F60" s="47"/>
    </row>
    <row r="61" spans="1:702" ht="30">
      <c r="A61" s="16"/>
      <c r="B61" s="18" t="s">
        <v>133</v>
      </c>
      <c r="C61" s="9"/>
      <c r="D61" s="37"/>
      <c r="E61" s="46"/>
      <c r="F61" s="47"/>
    </row>
    <row r="62" spans="1:702">
      <c r="A62" s="13" t="s">
        <v>134</v>
      </c>
      <c r="B62" s="14" t="s">
        <v>135</v>
      </c>
      <c r="C62" s="15" t="s">
        <v>136</v>
      </c>
      <c r="D62" s="38"/>
      <c r="E62" s="48"/>
      <c r="F62" s="49">
        <f>ROUND(D62*E62,2)</f>
        <v>0</v>
      </c>
      <c r="ZY62" t="s">
        <v>137</v>
      </c>
      <c r="ZZ62" s="10" t="s">
        <v>138</v>
      </c>
    </row>
    <row r="63" spans="1:702">
      <c r="A63" s="16"/>
      <c r="B63" s="17" t="s">
        <v>139</v>
      </c>
      <c r="C63" s="9"/>
      <c r="D63" s="37"/>
      <c r="E63" s="46"/>
      <c r="F63" s="47"/>
    </row>
    <row r="64" spans="1:702">
      <c r="A64" s="16"/>
      <c r="B64" s="18" t="s">
        <v>140</v>
      </c>
      <c r="C64" s="9"/>
      <c r="D64" s="37"/>
      <c r="E64" s="46"/>
      <c r="F64" s="47"/>
    </row>
    <row r="65" spans="1:702">
      <c r="A65" s="13" t="s">
        <v>141</v>
      </c>
      <c r="B65" s="14" t="s">
        <v>142</v>
      </c>
      <c r="C65" s="15" t="s">
        <v>143</v>
      </c>
      <c r="D65" s="38"/>
      <c r="E65" s="48"/>
      <c r="F65" s="49">
        <f>ROUND(D65*E65,2)</f>
        <v>0</v>
      </c>
      <c r="ZY65" t="s">
        <v>144</v>
      </c>
      <c r="ZZ65" s="10" t="s">
        <v>145</v>
      </c>
    </row>
    <row r="66" spans="1:702">
      <c r="A66" s="16"/>
      <c r="B66" s="17" t="s">
        <v>146</v>
      </c>
      <c r="C66" s="9"/>
      <c r="D66" s="37"/>
      <c r="E66" s="46"/>
      <c r="F66" s="47"/>
    </row>
    <row r="67" spans="1:702">
      <c r="A67" s="16"/>
      <c r="B67" s="18" t="s">
        <v>147</v>
      </c>
      <c r="C67" s="9"/>
      <c r="D67" s="37"/>
      <c r="E67" s="46"/>
      <c r="F67" s="47"/>
    </row>
    <row r="68" spans="1:702" ht="20">
      <c r="A68" s="16"/>
      <c r="B68" s="18" t="s">
        <v>148</v>
      </c>
      <c r="C68" s="9"/>
      <c r="D68" s="37"/>
      <c r="E68" s="46"/>
      <c r="F68" s="47"/>
    </row>
    <row r="69" spans="1:702" ht="40">
      <c r="A69" s="16"/>
      <c r="B69" s="18" t="s">
        <v>149</v>
      </c>
      <c r="C69" s="9"/>
      <c r="D69" s="37"/>
      <c r="E69" s="46"/>
      <c r="F69" s="47"/>
    </row>
    <row r="70" spans="1:702">
      <c r="A70" s="16"/>
      <c r="B70" s="18" t="s">
        <v>150</v>
      </c>
      <c r="C70" s="9"/>
      <c r="D70" s="37"/>
      <c r="E70" s="46"/>
      <c r="F70" s="47"/>
    </row>
    <row r="71" spans="1:702">
      <c r="A71" s="13" t="s">
        <v>151</v>
      </c>
      <c r="B71" s="14" t="s">
        <v>152</v>
      </c>
      <c r="C71" s="15" t="s">
        <v>153</v>
      </c>
      <c r="D71" s="38"/>
      <c r="E71" s="48"/>
      <c r="F71" s="49">
        <f>ROUND(D71*E71,2)</f>
        <v>0</v>
      </c>
      <c r="ZY71" t="s">
        <v>154</v>
      </c>
      <c r="ZZ71" s="10" t="s">
        <v>155</v>
      </c>
    </row>
    <row r="72" spans="1:702">
      <c r="A72" s="16"/>
      <c r="B72" s="17" t="s">
        <v>156</v>
      </c>
      <c r="C72" s="9"/>
      <c r="D72" s="37"/>
      <c r="E72" s="46"/>
      <c r="F72" s="47"/>
    </row>
    <row r="73" spans="1:702">
      <c r="A73" s="16"/>
      <c r="B73" s="18" t="s">
        <v>157</v>
      </c>
      <c r="C73" s="9"/>
      <c r="D73" s="37"/>
      <c r="E73" s="46"/>
      <c r="F73" s="47"/>
    </row>
    <row r="74" spans="1:702" ht="20">
      <c r="A74" s="16"/>
      <c r="B74" s="18" t="s">
        <v>158</v>
      </c>
      <c r="C74" s="9"/>
      <c r="D74" s="37"/>
      <c r="E74" s="46"/>
      <c r="F74" s="47"/>
    </row>
    <row r="75" spans="1:702" ht="40">
      <c r="A75" s="16"/>
      <c r="B75" s="18" t="s">
        <v>159</v>
      </c>
      <c r="C75" s="9"/>
      <c r="D75" s="37"/>
      <c r="E75" s="46"/>
      <c r="F75" s="47"/>
    </row>
    <row r="76" spans="1:702">
      <c r="A76" s="16"/>
      <c r="B76" s="18" t="s">
        <v>160</v>
      </c>
      <c r="C76" s="9"/>
      <c r="D76" s="37"/>
      <c r="E76" s="46"/>
      <c r="F76" s="47"/>
    </row>
    <row r="77" spans="1:702" ht="36">
      <c r="A77" s="13" t="s">
        <v>161</v>
      </c>
      <c r="B77" s="14" t="s">
        <v>162</v>
      </c>
      <c r="C77" s="15" t="s">
        <v>163</v>
      </c>
      <c r="D77" s="38"/>
      <c r="E77" s="48"/>
      <c r="F77" s="49">
        <f>ROUND(D77*E77,2)</f>
        <v>0</v>
      </c>
      <c r="ZY77" t="s">
        <v>164</v>
      </c>
      <c r="ZZ77" s="10" t="s">
        <v>165</v>
      </c>
    </row>
    <row r="78" spans="1:702">
      <c r="A78" s="16"/>
      <c r="B78" s="17" t="s">
        <v>166</v>
      </c>
      <c r="C78" s="9"/>
      <c r="D78" s="37"/>
      <c r="E78" s="46"/>
      <c r="F78" s="47"/>
    </row>
    <row r="79" spans="1:702">
      <c r="A79" s="16"/>
      <c r="B79" s="18" t="s">
        <v>167</v>
      </c>
      <c r="C79" s="9"/>
      <c r="D79" s="37"/>
      <c r="E79" s="46"/>
      <c r="F79" s="47"/>
    </row>
    <row r="80" spans="1:702" ht="20">
      <c r="A80" s="16"/>
      <c r="B80" s="18" t="s">
        <v>168</v>
      </c>
      <c r="C80" s="9"/>
      <c r="D80" s="37"/>
      <c r="E80" s="46"/>
      <c r="F80" s="47"/>
    </row>
    <row r="81" spans="1:702">
      <c r="A81" s="26" t="s">
        <v>169</v>
      </c>
      <c r="B81" s="29" t="s">
        <v>170</v>
      </c>
      <c r="C81" s="9"/>
      <c r="D81" s="37"/>
      <c r="E81" s="46"/>
      <c r="F81" s="47"/>
      <c r="ZY81" t="s">
        <v>171</v>
      </c>
      <c r="ZZ81" s="10"/>
    </row>
    <row r="82" spans="1:702">
      <c r="A82" s="13" t="s">
        <v>172</v>
      </c>
      <c r="B82" s="14" t="s">
        <v>173</v>
      </c>
      <c r="C82" s="15" t="s">
        <v>174</v>
      </c>
      <c r="D82" s="38"/>
      <c r="E82" s="48"/>
      <c r="F82" s="49">
        <f>ROUND(D82*E82,2)</f>
        <v>0</v>
      </c>
      <c r="ZY82" t="s">
        <v>175</v>
      </c>
      <c r="ZZ82" s="10" t="s">
        <v>176</v>
      </c>
    </row>
    <row r="83" spans="1:702">
      <c r="A83" s="16"/>
      <c r="B83" s="17" t="s">
        <v>177</v>
      </c>
      <c r="C83" s="9"/>
      <c r="D83" s="37"/>
      <c r="E83" s="46"/>
      <c r="F83" s="47"/>
    </row>
    <row r="84" spans="1:702" ht="20">
      <c r="A84" s="16"/>
      <c r="B84" s="18" t="s">
        <v>178</v>
      </c>
      <c r="C84" s="9"/>
      <c r="D84" s="37"/>
      <c r="E84" s="46"/>
      <c r="F84" s="47"/>
    </row>
    <row r="85" spans="1:702">
      <c r="A85" s="13" t="s">
        <v>179</v>
      </c>
      <c r="B85" s="14" t="s">
        <v>180</v>
      </c>
      <c r="C85" s="15" t="s">
        <v>181</v>
      </c>
      <c r="D85" s="38"/>
      <c r="E85" s="48"/>
      <c r="F85" s="49">
        <f>ROUND(D85*E85,2)</f>
        <v>0</v>
      </c>
      <c r="ZY85" t="s">
        <v>182</v>
      </c>
      <c r="ZZ85" s="10" t="s">
        <v>183</v>
      </c>
    </row>
    <row r="86" spans="1:702">
      <c r="A86" s="16"/>
      <c r="B86" s="17" t="s">
        <v>184</v>
      </c>
      <c r="C86" s="9"/>
      <c r="D86" s="37"/>
      <c r="E86" s="46"/>
      <c r="F86" s="47"/>
    </row>
    <row r="87" spans="1:702" ht="20">
      <c r="A87" s="16"/>
      <c r="B87" s="18" t="s">
        <v>185</v>
      </c>
      <c r="C87" s="9"/>
      <c r="D87" s="37"/>
      <c r="E87" s="46"/>
      <c r="F87" s="47"/>
    </row>
    <row r="88" spans="1:702">
      <c r="A88" s="13" t="s">
        <v>186</v>
      </c>
      <c r="B88" s="14" t="s">
        <v>187</v>
      </c>
      <c r="C88" s="15" t="s">
        <v>188</v>
      </c>
      <c r="D88" s="38"/>
      <c r="E88" s="48"/>
      <c r="F88" s="49">
        <f>ROUND(D88*E88,2)</f>
        <v>0</v>
      </c>
      <c r="ZY88" t="s">
        <v>189</v>
      </c>
      <c r="ZZ88" s="10" t="s">
        <v>190</v>
      </c>
    </row>
    <row r="89" spans="1:702">
      <c r="A89" s="16"/>
      <c r="B89" s="17" t="s">
        <v>191</v>
      </c>
      <c r="C89" s="9"/>
      <c r="D89" s="37"/>
      <c r="E89" s="46"/>
      <c r="F89" s="47"/>
    </row>
    <row r="90" spans="1:702" ht="20">
      <c r="A90" s="16"/>
      <c r="B90" s="18" t="s">
        <v>192</v>
      </c>
      <c r="C90" s="9"/>
      <c r="D90" s="37"/>
      <c r="E90" s="46"/>
      <c r="F90" s="47"/>
    </row>
    <row r="91" spans="1:702">
      <c r="A91" s="13" t="s">
        <v>193</v>
      </c>
      <c r="B91" s="14" t="s">
        <v>194</v>
      </c>
      <c r="C91" s="15" t="s">
        <v>195</v>
      </c>
      <c r="D91" s="38"/>
      <c r="E91" s="48"/>
      <c r="F91" s="49">
        <f>ROUND(D91*E91,2)</f>
        <v>0</v>
      </c>
      <c r="ZY91" t="s">
        <v>196</v>
      </c>
      <c r="ZZ91" s="10" t="s">
        <v>197</v>
      </c>
    </row>
    <row r="92" spans="1:702">
      <c r="A92" s="16"/>
      <c r="B92" s="17" t="s">
        <v>198</v>
      </c>
      <c r="C92" s="9"/>
      <c r="D92" s="37"/>
      <c r="E92" s="46"/>
      <c r="F92" s="47"/>
    </row>
    <row r="93" spans="1:702" ht="30">
      <c r="A93" s="16"/>
      <c r="B93" s="18" t="s">
        <v>199</v>
      </c>
      <c r="C93" s="9"/>
      <c r="D93" s="37"/>
      <c r="E93" s="46"/>
      <c r="F93" s="47"/>
    </row>
    <row r="94" spans="1:702">
      <c r="A94" s="13" t="s">
        <v>200</v>
      </c>
      <c r="B94" s="14" t="s">
        <v>201</v>
      </c>
      <c r="C94" s="15" t="s">
        <v>202</v>
      </c>
      <c r="D94" s="38"/>
      <c r="E94" s="48"/>
      <c r="F94" s="49">
        <f>ROUND(D94*E94,2)</f>
        <v>0</v>
      </c>
      <c r="ZY94" t="s">
        <v>203</v>
      </c>
      <c r="ZZ94" s="10" t="s">
        <v>204</v>
      </c>
    </row>
    <row r="95" spans="1:702">
      <c r="A95" s="16"/>
      <c r="B95" s="17" t="s">
        <v>205</v>
      </c>
      <c r="C95" s="9"/>
      <c r="D95" s="37"/>
      <c r="E95" s="46"/>
      <c r="F95" s="47"/>
    </row>
    <row r="96" spans="1:702" ht="20">
      <c r="A96" s="16"/>
      <c r="B96" s="18" t="s">
        <v>206</v>
      </c>
      <c r="C96" s="9"/>
      <c r="D96" s="37"/>
      <c r="E96" s="46"/>
      <c r="F96" s="47"/>
    </row>
    <row r="97" spans="1:702">
      <c r="A97" s="13" t="s">
        <v>207</v>
      </c>
      <c r="B97" s="14" t="s">
        <v>208</v>
      </c>
      <c r="C97" s="15" t="s">
        <v>209</v>
      </c>
      <c r="D97" s="38"/>
      <c r="E97" s="48"/>
      <c r="F97" s="49">
        <f>ROUND(D97*E97,2)</f>
        <v>0</v>
      </c>
      <c r="ZY97" t="s">
        <v>210</v>
      </c>
      <c r="ZZ97" s="10" t="s">
        <v>211</v>
      </c>
    </row>
    <row r="98" spans="1:702">
      <c r="A98" s="16"/>
      <c r="B98" s="17" t="s">
        <v>212</v>
      </c>
      <c r="C98" s="9"/>
      <c r="D98" s="37"/>
      <c r="E98" s="46"/>
      <c r="F98" s="47"/>
    </row>
    <row r="99" spans="1:702" ht="20">
      <c r="A99" s="16"/>
      <c r="B99" s="18" t="s">
        <v>213</v>
      </c>
      <c r="C99" s="9"/>
      <c r="D99" s="37"/>
      <c r="E99" s="46"/>
      <c r="F99" s="47"/>
    </row>
    <row r="100" spans="1:702">
      <c r="A100" s="13" t="s">
        <v>214</v>
      </c>
      <c r="B100" s="14" t="s">
        <v>215</v>
      </c>
      <c r="C100" s="15" t="s">
        <v>216</v>
      </c>
      <c r="D100" s="38"/>
      <c r="E100" s="48"/>
      <c r="F100" s="49">
        <f>ROUND(D100*E100,2)</f>
        <v>0</v>
      </c>
      <c r="ZY100" t="s">
        <v>217</v>
      </c>
      <c r="ZZ100" s="10" t="s">
        <v>218</v>
      </c>
    </row>
    <row r="101" spans="1:702">
      <c r="A101" s="16"/>
      <c r="B101" s="17" t="s">
        <v>219</v>
      </c>
      <c r="C101" s="9"/>
      <c r="D101" s="37"/>
      <c r="E101" s="46"/>
      <c r="F101" s="47"/>
    </row>
    <row r="102" spans="1:702" ht="20">
      <c r="A102" s="16"/>
      <c r="B102" s="18" t="s">
        <v>220</v>
      </c>
      <c r="C102" s="9"/>
      <c r="D102" s="37"/>
      <c r="E102" s="46"/>
      <c r="F102" s="47"/>
    </row>
    <row r="103" spans="1:702">
      <c r="A103" s="13" t="s">
        <v>221</v>
      </c>
      <c r="B103" s="14" t="s">
        <v>222</v>
      </c>
      <c r="C103" s="15" t="s">
        <v>223</v>
      </c>
      <c r="D103" s="38"/>
      <c r="E103" s="48"/>
      <c r="F103" s="49">
        <f>ROUND(D103*E103,2)</f>
        <v>0</v>
      </c>
      <c r="ZY103" t="s">
        <v>224</v>
      </c>
      <c r="ZZ103" s="10" t="s">
        <v>225</v>
      </c>
    </row>
    <row r="104" spans="1:702">
      <c r="A104" s="16"/>
      <c r="B104" s="17" t="s">
        <v>226</v>
      </c>
      <c r="C104" s="9"/>
      <c r="D104" s="37"/>
      <c r="E104" s="46"/>
      <c r="F104" s="47"/>
    </row>
    <row r="105" spans="1:702" ht="20">
      <c r="A105" s="16"/>
      <c r="B105" s="18" t="s">
        <v>227</v>
      </c>
      <c r="C105" s="9"/>
      <c r="D105" s="37"/>
      <c r="E105" s="46"/>
      <c r="F105" s="47"/>
    </row>
    <row r="106" spans="1:702">
      <c r="A106" s="13" t="s">
        <v>228</v>
      </c>
      <c r="B106" s="14" t="s">
        <v>229</v>
      </c>
      <c r="C106" s="15" t="s">
        <v>230</v>
      </c>
      <c r="D106" s="38"/>
      <c r="E106" s="48"/>
      <c r="F106" s="49">
        <f>ROUND(D106*E106,2)</f>
        <v>0</v>
      </c>
      <c r="ZY106" t="s">
        <v>231</v>
      </c>
      <c r="ZZ106" s="10" t="s">
        <v>232</v>
      </c>
    </row>
    <row r="107" spans="1:702">
      <c r="A107" s="16"/>
      <c r="B107" s="17" t="s">
        <v>233</v>
      </c>
      <c r="C107" s="9"/>
      <c r="D107" s="37"/>
      <c r="E107" s="46"/>
      <c r="F107" s="47"/>
    </row>
    <row r="108" spans="1:702">
      <c r="A108" s="16"/>
      <c r="B108" s="18" t="s">
        <v>234</v>
      </c>
      <c r="C108" s="9"/>
      <c r="D108" s="37"/>
      <c r="E108" s="46"/>
      <c r="F108" s="47"/>
    </row>
    <row r="109" spans="1:702">
      <c r="A109" s="13" t="s">
        <v>235</v>
      </c>
      <c r="B109" s="14" t="s">
        <v>236</v>
      </c>
      <c r="C109" s="15" t="s">
        <v>237</v>
      </c>
      <c r="D109" s="38"/>
      <c r="E109" s="48"/>
      <c r="F109" s="49">
        <f>ROUND(D109*E109,2)</f>
        <v>0</v>
      </c>
      <c r="ZY109" t="s">
        <v>238</v>
      </c>
      <c r="ZZ109" s="10" t="s">
        <v>239</v>
      </c>
    </row>
    <row r="110" spans="1:702">
      <c r="A110" s="16"/>
      <c r="B110" s="17" t="s">
        <v>240</v>
      </c>
      <c r="C110" s="9"/>
      <c r="D110" s="37"/>
      <c r="E110" s="46"/>
      <c r="F110" s="47"/>
    </row>
    <row r="111" spans="1:702" ht="20">
      <c r="A111" s="16"/>
      <c r="B111" s="18" t="s">
        <v>241</v>
      </c>
      <c r="C111" s="9"/>
      <c r="D111" s="37"/>
      <c r="E111" s="46"/>
      <c r="F111" s="47"/>
    </row>
    <row r="112" spans="1:702">
      <c r="A112" s="26" t="s">
        <v>242</v>
      </c>
      <c r="B112" s="28" t="s">
        <v>243</v>
      </c>
      <c r="C112" s="9"/>
      <c r="D112" s="37"/>
      <c r="E112" s="46"/>
      <c r="F112" s="47"/>
      <c r="ZY112" t="s">
        <v>244</v>
      </c>
      <c r="ZZ112" s="10"/>
    </row>
    <row r="113" spans="1:702">
      <c r="A113" s="13" t="s">
        <v>245</v>
      </c>
      <c r="B113" s="14" t="s">
        <v>246</v>
      </c>
      <c r="C113" s="15" t="s">
        <v>247</v>
      </c>
      <c r="D113" s="38"/>
      <c r="E113" s="48"/>
      <c r="F113" s="49">
        <f>ROUND(D113*E113,2)</f>
        <v>0</v>
      </c>
      <c r="ZY113" t="s">
        <v>248</v>
      </c>
      <c r="ZZ113" s="10" t="s">
        <v>249</v>
      </c>
    </row>
    <row r="114" spans="1:702">
      <c r="A114" s="16"/>
      <c r="B114" s="17" t="s">
        <v>250</v>
      </c>
      <c r="C114" s="9"/>
      <c r="D114" s="37"/>
      <c r="E114" s="46"/>
      <c r="F114" s="47"/>
    </row>
    <row r="115" spans="1:702" ht="20">
      <c r="A115" s="16"/>
      <c r="B115" s="18" t="s">
        <v>251</v>
      </c>
      <c r="C115" s="9"/>
      <c r="D115" s="37"/>
      <c r="E115" s="46"/>
      <c r="F115" s="47"/>
    </row>
    <row r="116" spans="1:702">
      <c r="A116" s="26" t="s">
        <v>252</v>
      </c>
      <c r="B116" s="28" t="s">
        <v>253</v>
      </c>
      <c r="C116" s="9"/>
      <c r="D116" s="37"/>
      <c r="E116" s="46"/>
      <c r="F116" s="47"/>
      <c r="ZY116" t="s">
        <v>254</v>
      </c>
      <c r="ZZ116" s="10"/>
    </row>
    <row r="117" spans="1:702">
      <c r="A117" s="13" t="s">
        <v>255</v>
      </c>
      <c r="B117" s="14" t="s">
        <v>256</v>
      </c>
      <c r="C117" s="15" t="s">
        <v>257</v>
      </c>
      <c r="D117" s="38"/>
      <c r="E117" s="48"/>
      <c r="F117" s="49">
        <f>ROUND(D117*E117,2)</f>
        <v>0</v>
      </c>
      <c r="ZY117" t="s">
        <v>258</v>
      </c>
      <c r="ZZ117" s="10" t="s">
        <v>259</v>
      </c>
    </row>
    <row r="118" spans="1:702">
      <c r="A118" s="16"/>
      <c r="B118" s="17" t="s">
        <v>260</v>
      </c>
      <c r="C118" s="9"/>
      <c r="D118" s="37"/>
      <c r="E118" s="46"/>
      <c r="F118" s="47"/>
    </row>
    <row r="119" spans="1:702" ht="30">
      <c r="A119" s="16"/>
      <c r="B119" s="18" t="s">
        <v>261</v>
      </c>
      <c r="C119" s="9"/>
      <c r="D119" s="37"/>
      <c r="E119" s="46"/>
      <c r="F119" s="47"/>
    </row>
    <row r="120" spans="1:702">
      <c r="A120" s="13" t="s">
        <v>262</v>
      </c>
      <c r="B120" s="14" t="s">
        <v>263</v>
      </c>
      <c r="C120" s="15" t="s">
        <v>264</v>
      </c>
      <c r="D120" s="38"/>
      <c r="E120" s="48"/>
      <c r="F120" s="49">
        <f>ROUND(D120*E120,2)</f>
        <v>0</v>
      </c>
      <c r="ZY120" t="s">
        <v>265</v>
      </c>
      <c r="ZZ120" s="10" t="s">
        <v>266</v>
      </c>
    </row>
    <row r="121" spans="1:702">
      <c r="A121" s="16"/>
      <c r="B121" s="17" t="s">
        <v>267</v>
      </c>
      <c r="C121" s="9"/>
      <c r="D121" s="37"/>
      <c r="E121" s="46"/>
      <c r="F121" s="47"/>
    </row>
    <row r="122" spans="1:702" ht="20">
      <c r="A122" s="16"/>
      <c r="B122" s="18" t="s">
        <v>268</v>
      </c>
      <c r="C122" s="9"/>
      <c r="D122" s="37"/>
      <c r="E122" s="46"/>
      <c r="F122" s="47"/>
    </row>
    <row r="123" spans="1:702">
      <c r="A123" s="26" t="s">
        <v>269</v>
      </c>
      <c r="B123" s="28" t="s">
        <v>270</v>
      </c>
      <c r="C123" s="9"/>
      <c r="D123" s="37"/>
      <c r="E123" s="46"/>
      <c r="F123" s="47"/>
      <c r="ZY123" t="s">
        <v>271</v>
      </c>
      <c r="ZZ123" s="10"/>
    </row>
    <row r="124" spans="1:702">
      <c r="A124" s="13" t="s">
        <v>272</v>
      </c>
      <c r="B124" s="14" t="s">
        <v>273</v>
      </c>
      <c r="C124" s="15" t="s">
        <v>274</v>
      </c>
      <c r="D124" s="38"/>
      <c r="E124" s="48"/>
      <c r="F124" s="49">
        <f>ROUND(D124*E124,2)</f>
        <v>0</v>
      </c>
      <c r="ZY124" t="s">
        <v>275</v>
      </c>
      <c r="ZZ124" s="10" t="s">
        <v>276</v>
      </c>
    </row>
    <row r="125" spans="1:702">
      <c r="A125" s="16"/>
      <c r="B125" s="17" t="s">
        <v>277</v>
      </c>
      <c r="C125" s="9"/>
      <c r="D125" s="37"/>
      <c r="E125" s="46"/>
      <c r="F125" s="47"/>
    </row>
    <row r="126" spans="1:702" ht="20">
      <c r="A126" s="16"/>
      <c r="B126" s="18" t="s">
        <v>278</v>
      </c>
      <c r="C126" s="9"/>
      <c r="D126" s="37"/>
      <c r="E126" s="46"/>
      <c r="F126" s="47"/>
    </row>
    <row r="127" spans="1:702">
      <c r="A127" s="13" t="s">
        <v>279</v>
      </c>
      <c r="B127" s="14" t="s">
        <v>280</v>
      </c>
      <c r="C127" s="15" t="s">
        <v>281</v>
      </c>
      <c r="D127" s="38"/>
      <c r="E127" s="48"/>
      <c r="F127" s="49">
        <f>ROUND(D127*E127,2)</f>
        <v>0</v>
      </c>
      <c r="ZY127" t="s">
        <v>282</v>
      </c>
      <c r="ZZ127" s="10" t="s">
        <v>283</v>
      </c>
    </row>
    <row r="128" spans="1:702">
      <c r="A128" s="16"/>
      <c r="B128" s="17" t="s">
        <v>284</v>
      </c>
      <c r="C128" s="9"/>
      <c r="D128" s="37"/>
      <c r="E128" s="46"/>
      <c r="F128" s="47"/>
    </row>
    <row r="129" spans="1:702" ht="20">
      <c r="A129" s="16"/>
      <c r="B129" s="18" t="s">
        <v>285</v>
      </c>
      <c r="C129" s="9"/>
      <c r="D129" s="37"/>
      <c r="E129" s="46"/>
      <c r="F129" s="47"/>
    </row>
    <row r="130" spans="1:702">
      <c r="A130" s="13" t="s">
        <v>286</v>
      </c>
      <c r="B130" s="14" t="s">
        <v>287</v>
      </c>
      <c r="C130" s="15" t="s">
        <v>288</v>
      </c>
      <c r="D130" s="38"/>
      <c r="E130" s="48"/>
      <c r="F130" s="49">
        <f>ROUND(D130*E130,2)</f>
        <v>0</v>
      </c>
      <c r="ZY130" t="s">
        <v>289</v>
      </c>
      <c r="ZZ130" s="10" t="s">
        <v>290</v>
      </c>
    </row>
    <row r="131" spans="1:702">
      <c r="A131" s="16"/>
      <c r="B131" s="17" t="s">
        <v>291</v>
      </c>
      <c r="C131" s="9"/>
      <c r="D131" s="37"/>
      <c r="E131" s="46"/>
      <c r="F131" s="47"/>
    </row>
    <row r="132" spans="1:702" ht="30">
      <c r="A132" s="16"/>
      <c r="B132" s="18" t="s">
        <v>292</v>
      </c>
      <c r="C132" s="9"/>
      <c r="D132" s="37"/>
      <c r="E132" s="46"/>
      <c r="F132" s="47"/>
    </row>
    <row r="133" spans="1:702">
      <c r="A133" s="13" t="s">
        <v>293</v>
      </c>
      <c r="B133" s="14" t="s">
        <v>294</v>
      </c>
      <c r="C133" s="15" t="s">
        <v>295</v>
      </c>
      <c r="D133" s="38"/>
      <c r="E133" s="48"/>
      <c r="F133" s="49">
        <f>ROUND(D133*E133,2)</f>
        <v>0</v>
      </c>
      <c r="ZY133" t="s">
        <v>296</v>
      </c>
      <c r="ZZ133" s="10" t="s">
        <v>297</v>
      </c>
    </row>
    <row r="134" spans="1:702">
      <c r="A134" s="16"/>
      <c r="B134" s="17" t="s">
        <v>298</v>
      </c>
      <c r="C134" s="9"/>
      <c r="D134" s="37"/>
      <c r="E134" s="46"/>
      <c r="F134" s="47"/>
    </row>
    <row r="135" spans="1:702" ht="20">
      <c r="A135" s="16"/>
      <c r="B135" s="18" t="s">
        <v>299</v>
      </c>
      <c r="C135" s="9"/>
      <c r="D135" s="37"/>
      <c r="E135" s="46"/>
      <c r="F135" s="47"/>
    </row>
    <row r="136" spans="1:702">
      <c r="A136" s="13" t="s">
        <v>300</v>
      </c>
      <c r="B136" s="14" t="s">
        <v>301</v>
      </c>
      <c r="C136" s="15" t="s">
        <v>302</v>
      </c>
      <c r="D136" s="38"/>
      <c r="E136" s="48"/>
      <c r="F136" s="49">
        <f>ROUND(D136*E136,2)</f>
        <v>0</v>
      </c>
      <c r="ZY136" t="s">
        <v>303</v>
      </c>
      <c r="ZZ136" s="10" t="s">
        <v>304</v>
      </c>
    </row>
    <row r="137" spans="1:702">
      <c r="A137" s="16"/>
      <c r="B137" s="17" t="s">
        <v>305</v>
      </c>
      <c r="C137" s="9"/>
      <c r="D137" s="37"/>
      <c r="E137" s="46"/>
      <c r="F137" s="47"/>
    </row>
    <row r="138" spans="1:702" ht="20">
      <c r="A138" s="16"/>
      <c r="B138" s="18" t="s">
        <v>306</v>
      </c>
      <c r="C138" s="9"/>
      <c r="D138" s="37"/>
      <c r="E138" s="46"/>
      <c r="F138" s="47"/>
    </row>
    <row r="139" spans="1:702">
      <c r="A139" s="26" t="s">
        <v>307</v>
      </c>
      <c r="B139" s="28" t="s">
        <v>308</v>
      </c>
      <c r="C139" s="9"/>
      <c r="D139" s="37"/>
      <c r="E139" s="46"/>
      <c r="F139" s="47"/>
      <c r="ZY139" t="s">
        <v>309</v>
      </c>
      <c r="ZZ139" s="10"/>
    </row>
    <row r="140" spans="1:702">
      <c r="A140" s="13" t="s">
        <v>310</v>
      </c>
      <c r="B140" s="14" t="s">
        <v>311</v>
      </c>
      <c r="C140" s="15" t="s">
        <v>312</v>
      </c>
      <c r="D140" s="38"/>
      <c r="E140" s="48"/>
      <c r="F140" s="49">
        <f>ROUND(D140*E140,2)</f>
        <v>0</v>
      </c>
      <c r="ZY140" t="s">
        <v>313</v>
      </c>
      <c r="ZZ140" s="10" t="s">
        <v>314</v>
      </c>
    </row>
    <row r="141" spans="1:702">
      <c r="A141" s="16"/>
      <c r="B141" s="17" t="s">
        <v>315</v>
      </c>
      <c r="C141" s="9"/>
      <c r="D141" s="37"/>
      <c r="E141" s="46"/>
      <c r="F141" s="47"/>
    </row>
    <row r="142" spans="1:702" ht="20">
      <c r="A142" s="16"/>
      <c r="B142" s="18" t="s">
        <v>316</v>
      </c>
      <c r="C142" s="9"/>
      <c r="D142" s="37"/>
      <c r="E142" s="46"/>
      <c r="F142" s="47"/>
    </row>
    <row r="143" spans="1:702">
      <c r="A143" s="13" t="s">
        <v>317</v>
      </c>
      <c r="B143" s="14" t="s">
        <v>318</v>
      </c>
      <c r="C143" s="15" t="s">
        <v>319</v>
      </c>
      <c r="D143" s="38"/>
      <c r="E143" s="48"/>
      <c r="F143" s="49">
        <f>ROUND(D143*E143,2)</f>
        <v>0</v>
      </c>
      <c r="ZY143" t="s">
        <v>320</v>
      </c>
      <c r="ZZ143" s="10" t="s">
        <v>321</v>
      </c>
    </row>
    <row r="144" spans="1:702">
      <c r="A144" s="16"/>
      <c r="B144" s="17" t="s">
        <v>322</v>
      </c>
      <c r="C144" s="9"/>
      <c r="D144" s="37"/>
      <c r="E144" s="46"/>
      <c r="F144" s="47"/>
    </row>
    <row r="145" spans="1:702" ht="20">
      <c r="A145" s="16"/>
      <c r="B145" s="18" t="s">
        <v>323</v>
      </c>
      <c r="C145" s="9"/>
      <c r="D145" s="37"/>
      <c r="E145" s="46"/>
      <c r="F145" s="47"/>
    </row>
    <row r="146" spans="1:702">
      <c r="A146" s="13" t="s">
        <v>324</v>
      </c>
      <c r="B146" s="14" t="s">
        <v>325</v>
      </c>
      <c r="C146" s="15" t="s">
        <v>326</v>
      </c>
      <c r="D146" s="38"/>
      <c r="E146" s="48"/>
      <c r="F146" s="49">
        <f>ROUND(D146*E146,2)</f>
        <v>0</v>
      </c>
      <c r="ZY146" t="s">
        <v>327</v>
      </c>
      <c r="ZZ146" s="10" t="s">
        <v>328</v>
      </c>
    </row>
    <row r="147" spans="1:702">
      <c r="A147" s="16"/>
      <c r="B147" s="17" t="s">
        <v>329</v>
      </c>
      <c r="C147" s="9"/>
      <c r="D147" s="37"/>
      <c r="E147" s="46"/>
      <c r="F147" s="47"/>
    </row>
    <row r="148" spans="1:702" ht="20">
      <c r="A148" s="16"/>
      <c r="B148" s="18" t="s">
        <v>330</v>
      </c>
      <c r="C148" s="9"/>
      <c r="D148" s="37"/>
      <c r="E148" s="46"/>
      <c r="F148" s="47"/>
    </row>
    <row r="149" spans="1:702">
      <c r="A149" s="13" t="s">
        <v>331</v>
      </c>
      <c r="B149" s="14" t="s">
        <v>332</v>
      </c>
      <c r="C149" s="15" t="s">
        <v>333</v>
      </c>
      <c r="D149" s="38"/>
      <c r="E149" s="48"/>
      <c r="F149" s="49">
        <f>ROUND(D149*E149,2)</f>
        <v>0</v>
      </c>
      <c r="ZY149" t="s">
        <v>334</v>
      </c>
      <c r="ZZ149" s="10" t="s">
        <v>335</v>
      </c>
    </row>
    <row r="150" spans="1:702">
      <c r="A150" s="16"/>
      <c r="B150" s="17" t="s">
        <v>336</v>
      </c>
      <c r="C150" s="9"/>
      <c r="D150" s="37"/>
      <c r="E150" s="46"/>
      <c r="F150" s="47"/>
    </row>
    <row r="151" spans="1:702">
      <c r="A151" s="16"/>
      <c r="B151" s="18" t="s">
        <v>337</v>
      </c>
      <c r="C151" s="9"/>
      <c r="D151" s="37"/>
      <c r="E151" s="46"/>
      <c r="F151" s="47"/>
    </row>
    <row r="152" spans="1:702">
      <c r="A152" s="13" t="s">
        <v>338</v>
      </c>
      <c r="B152" s="14" t="s">
        <v>339</v>
      </c>
      <c r="C152" s="15" t="s">
        <v>340</v>
      </c>
      <c r="D152" s="38"/>
      <c r="E152" s="48"/>
      <c r="F152" s="49">
        <f>ROUND(D152*E152,2)</f>
        <v>0</v>
      </c>
      <c r="ZY152" t="s">
        <v>341</v>
      </c>
      <c r="ZZ152" s="10" t="s">
        <v>342</v>
      </c>
    </row>
    <row r="153" spans="1:702">
      <c r="A153" s="16"/>
      <c r="B153" s="17" t="s">
        <v>343</v>
      </c>
      <c r="C153" s="9"/>
      <c r="D153" s="37"/>
      <c r="E153" s="46"/>
      <c r="F153" s="47"/>
    </row>
    <row r="154" spans="1:702">
      <c r="A154" s="16"/>
      <c r="B154" s="18" t="s">
        <v>344</v>
      </c>
      <c r="C154" s="9"/>
      <c r="D154" s="37"/>
      <c r="E154" s="46"/>
      <c r="F154" s="47"/>
    </row>
    <row r="155" spans="1:702">
      <c r="A155" s="13" t="s">
        <v>345</v>
      </c>
      <c r="B155" s="14" t="s">
        <v>346</v>
      </c>
      <c r="C155" s="15" t="s">
        <v>347</v>
      </c>
      <c r="D155" s="38"/>
      <c r="E155" s="48"/>
      <c r="F155" s="49">
        <f>ROUND(D155*E155,2)</f>
        <v>0</v>
      </c>
      <c r="ZY155" t="s">
        <v>348</v>
      </c>
      <c r="ZZ155" s="10" t="s">
        <v>349</v>
      </c>
    </row>
    <row r="156" spans="1:702">
      <c r="A156" s="16"/>
      <c r="B156" s="17" t="s">
        <v>350</v>
      </c>
      <c r="C156" s="9"/>
      <c r="D156" s="37"/>
      <c r="E156" s="46"/>
      <c r="F156" s="47"/>
    </row>
    <row r="157" spans="1:702" ht="20">
      <c r="A157" s="16"/>
      <c r="B157" s="18" t="s">
        <v>351</v>
      </c>
      <c r="C157" s="9"/>
      <c r="D157" s="37"/>
      <c r="E157" s="46"/>
      <c r="F157" s="47"/>
    </row>
    <row r="158" spans="1:702">
      <c r="A158" s="19"/>
      <c r="B158" s="20"/>
      <c r="C158" s="9"/>
      <c r="D158" s="37"/>
      <c r="E158" s="46"/>
      <c r="F158" s="50"/>
    </row>
    <row r="159" spans="1:702">
      <c r="A159" s="21"/>
      <c r="B159" s="22" t="s">
        <v>352</v>
      </c>
      <c r="C159" s="9"/>
      <c r="D159" s="37"/>
      <c r="E159" s="46"/>
      <c r="F159" s="51">
        <f>SUBTOTAL(109,F21:F158)</f>
        <v>0</v>
      </c>
      <c r="G159" s="23"/>
      <c r="ZY159" t="s">
        <v>353</v>
      </c>
    </row>
    <row r="160" spans="1:702">
      <c r="A160" s="24"/>
      <c r="B160" s="25"/>
      <c r="C160" s="9"/>
      <c r="D160" s="37"/>
      <c r="E160" s="46"/>
      <c r="F160" s="45"/>
    </row>
    <row r="161" spans="1:702" ht="15.5">
      <c r="A161" s="26" t="s">
        <v>354</v>
      </c>
      <c r="B161" s="27" t="s">
        <v>355</v>
      </c>
      <c r="C161" s="9"/>
      <c r="D161" s="37"/>
      <c r="E161" s="46"/>
      <c r="F161" s="47"/>
      <c r="ZY161" t="s">
        <v>356</v>
      </c>
      <c r="ZZ161" s="10"/>
    </row>
    <row r="162" spans="1:702">
      <c r="A162" s="26" t="s">
        <v>357</v>
      </c>
      <c r="B162" s="28" t="s">
        <v>358</v>
      </c>
      <c r="C162" s="9"/>
      <c r="D162" s="37"/>
      <c r="E162" s="46"/>
      <c r="F162" s="47"/>
      <c r="ZY162" t="s">
        <v>359</v>
      </c>
      <c r="ZZ162" s="10"/>
    </row>
    <row r="163" spans="1:702" ht="24">
      <c r="A163" s="13" t="s">
        <v>360</v>
      </c>
      <c r="B163" s="14" t="s">
        <v>361</v>
      </c>
      <c r="C163" s="15" t="s">
        <v>362</v>
      </c>
      <c r="D163" s="38"/>
      <c r="E163" s="48"/>
      <c r="F163" s="49">
        <f>ROUND(D163*E163,2)</f>
        <v>0</v>
      </c>
      <c r="ZY163" t="s">
        <v>363</v>
      </c>
      <c r="ZZ163" s="10" t="s">
        <v>364</v>
      </c>
    </row>
    <row r="164" spans="1:702">
      <c r="A164" s="16"/>
      <c r="B164" s="17" t="s">
        <v>365</v>
      </c>
      <c r="C164" s="9"/>
      <c r="D164" s="37"/>
      <c r="E164" s="46"/>
      <c r="F164" s="47"/>
    </row>
    <row r="165" spans="1:702" ht="20">
      <c r="A165" s="16"/>
      <c r="B165" s="18" t="s">
        <v>366</v>
      </c>
      <c r="C165" s="9"/>
      <c r="D165" s="37"/>
      <c r="E165" s="46"/>
      <c r="F165" s="47"/>
    </row>
    <row r="166" spans="1:702" ht="24">
      <c r="A166" s="13" t="s">
        <v>367</v>
      </c>
      <c r="B166" s="14" t="s">
        <v>368</v>
      </c>
      <c r="C166" s="15" t="s">
        <v>369</v>
      </c>
      <c r="D166" s="38"/>
      <c r="E166" s="48"/>
      <c r="F166" s="49">
        <f>ROUND(D166*E166,2)</f>
        <v>0</v>
      </c>
      <c r="ZY166" t="s">
        <v>370</v>
      </c>
      <c r="ZZ166" s="10" t="s">
        <v>371</v>
      </c>
    </row>
    <row r="167" spans="1:702">
      <c r="A167" s="16"/>
      <c r="B167" s="17" t="s">
        <v>372</v>
      </c>
      <c r="C167" s="9"/>
      <c r="D167" s="37"/>
      <c r="E167" s="46"/>
      <c r="F167" s="47"/>
    </row>
    <row r="168" spans="1:702" ht="20">
      <c r="A168" s="16"/>
      <c r="B168" s="18" t="s">
        <v>373</v>
      </c>
      <c r="C168" s="9"/>
      <c r="D168" s="37"/>
      <c r="E168" s="46"/>
      <c r="F168" s="47"/>
    </row>
    <row r="169" spans="1:702" ht="24">
      <c r="A169" s="13" t="s">
        <v>374</v>
      </c>
      <c r="B169" s="14" t="s">
        <v>375</v>
      </c>
      <c r="C169" s="15" t="s">
        <v>376</v>
      </c>
      <c r="D169" s="38"/>
      <c r="E169" s="48"/>
      <c r="F169" s="49">
        <f>ROUND(D169*E169,2)</f>
        <v>0</v>
      </c>
      <c r="ZY169" t="s">
        <v>377</v>
      </c>
      <c r="ZZ169" s="10" t="s">
        <v>378</v>
      </c>
    </row>
    <row r="170" spans="1:702">
      <c r="A170" s="16"/>
      <c r="B170" s="17" t="s">
        <v>379</v>
      </c>
      <c r="C170" s="9"/>
      <c r="D170" s="37"/>
      <c r="E170" s="46"/>
      <c r="F170" s="47"/>
    </row>
    <row r="171" spans="1:702" ht="20">
      <c r="A171" s="16"/>
      <c r="B171" s="18" t="s">
        <v>380</v>
      </c>
      <c r="C171" s="9"/>
      <c r="D171" s="37"/>
      <c r="E171" s="46"/>
      <c r="F171" s="47"/>
    </row>
    <row r="172" spans="1:702">
      <c r="A172" s="13" t="s">
        <v>381</v>
      </c>
      <c r="B172" s="14" t="s">
        <v>382</v>
      </c>
      <c r="C172" s="15" t="s">
        <v>383</v>
      </c>
      <c r="D172" s="38"/>
      <c r="E172" s="48"/>
      <c r="F172" s="49">
        <f>ROUND(D172*E172,2)</f>
        <v>0</v>
      </c>
      <c r="ZY172" t="s">
        <v>384</v>
      </c>
      <c r="ZZ172" s="10" t="s">
        <v>385</v>
      </c>
    </row>
    <row r="173" spans="1:702">
      <c r="A173" s="16"/>
      <c r="B173" s="17" t="s">
        <v>386</v>
      </c>
      <c r="C173" s="9"/>
      <c r="D173" s="37"/>
      <c r="E173" s="46"/>
      <c r="F173" s="47"/>
    </row>
    <row r="174" spans="1:702" ht="20">
      <c r="A174" s="16"/>
      <c r="B174" s="18" t="s">
        <v>387</v>
      </c>
      <c r="C174" s="9"/>
      <c r="D174" s="37"/>
      <c r="E174" s="46"/>
      <c r="F174" s="47"/>
    </row>
    <row r="175" spans="1:702">
      <c r="A175" s="13" t="s">
        <v>388</v>
      </c>
      <c r="B175" s="14" t="s">
        <v>389</v>
      </c>
      <c r="C175" s="15" t="s">
        <v>390</v>
      </c>
      <c r="D175" s="38"/>
      <c r="E175" s="48"/>
      <c r="F175" s="49">
        <f>ROUND(D175*E175,2)</f>
        <v>0</v>
      </c>
      <c r="ZY175" t="s">
        <v>391</v>
      </c>
      <c r="ZZ175" s="10" t="s">
        <v>392</v>
      </c>
    </row>
    <row r="176" spans="1:702">
      <c r="A176" s="16"/>
      <c r="B176" s="17" t="s">
        <v>393</v>
      </c>
      <c r="C176" s="9"/>
      <c r="D176" s="37"/>
      <c r="E176" s="46"/>
      <c r="F176" s="47"/>
    </row>
    <row r="177" spans="1:702" ht="20">
      <c r="A177" s="16"/>
      <c r="B177" s="18" t="s">
        <v>394</v>
      </c>
      <c r="C177" s="9"/>
      <c r="D177" s="37"/>
      <c r="E177" s="46"/>
      <c r="F177" s="47"/>
    </row>
    <row r="178" spans="1:702">
      <c r="A178" s="13" t="s">
        <v>395</v>
      </c>
      <c r="B178" s="14" t="s">
        <v>396</v>
      </c>
      <c r="C178" s="15" t="s">
        <v>397</v>
      </c>
      <c r="D178" s="38"/>
      <c r="E178" s="48"/>
      <c r="F178" s="49">
        <f>ROUND(D178*E178,2)</f>
        <v>0</v>
      </c>
      <c r="ZY178" t="s">
        <v>398</v>
      </c>
      <c r="ZZ178" s="10" t="s">
        <v>399</v>
      </c>
    </row>
    <row r="179" spans="1:702">
      <c r="A179" s="16"/>
      <c r="B179" s="17" t="s">
        <v>400</v>
      </c>
      <c r="C179" s="9"/>
      <c r="D179" s="37"/>
      <c r="E179" s="46"/>
      <c r="F179" s="47"/>
    </row>
    <row r="180" spans="1:702" ht="20">
      <c r="A180" s="16"/>
      <c r="B180" s="18" t="s">
        <v>401</v>
      </c>
      <c r="C180" s="9"/>
      <c r="D180" s="37"/>
      <c r="E180" s="46"/>
      <c r="F180" s="47"/>
    </row>
    <row r="181" spans="1:702">
      <c r="A181" s="13" t="s">
        <v>402</v>
      </c>
      <c r="B181" s="14" t="s">
        <v>403</v>
      </c>
      <c r="C181" s="15" t="s">
        <v>404</v>
      </c>
      <c r="D181" s="38"/>
      <c r="E181" s="48"/>
      <c r="F181" s="49">
        <f>ROUND(D181*E181,2)</f>
        <v>0</v>
      </c>
      <c r="ZY181" t="s">
        <v>405</v>
      </c>
      <c r="ZZ181" s="10" t="s">
        <v>406</v>
      </c>
    </row>
    <row r="182" spans="1:702">
      <c r="A182" s="16"/>
      <c r="B182" s="17" t="s">
        <v>407</v>
      </c>
      <c r="C182" s="9"/>
      <c r="D182" s="37"/>
      <c r="E182" s="46"/>
      <c r="F182" s="47"/>
    </row>
    <row r="183" spans="1:702" ht="20">
      <c r="A183" s="16"/>
      <c r="B183" s="18" t="s">
        <v>408</v>
      </c>
      <c r="C183" s="9"/>
      <c r="D183" s="37"/>
      <c r="E183" s="46"/>
      <c r="F183" s="47"/>
    </row>
    <row r="184" spans="1:702" ht="24">
      <c r="A184" s="13" t="s">
        <v>409</v>
      </c>
      <c r="B184" s="14" t="s">
        <v>410</v>
      </c>
      <c r="C184" s="15" t="s">
        <v>411</v>
      </c>
      <c r="D184" s="38"/>
      <c r="E184" s="48"/>
      <c r="F184" s="49">
        <f>ROUND(D184*E184,2)</f>
        <v>0</v>
      </c>
      <c r="ZY184" t="s">
        <v>412</v>
      </c>
      <c r="ZZ184" s="10" t="s">
        <v>413</v>
      </c>
    </row>
    <row r="185" spans="1:702">
      <c r="A185" s="16"/>
      <c r="B185" s="17" t="s">
        <v>414</v>
      </c>
      <c r="C185" s="9"/>
      <c r="D185" s="37"/>
      <c r="E185" s="46"/>
      <c r="F185" s="47"/>
    </row>
    <row r="186" spans="1:702" ht="20">
      <c r="A186" s="16"/>
      <c r="B186" s="18" t="s">
        <v>415</v>
      </c>
      <c r="C186" s="9"/>
      <c r="D186" s="37"/>
      <c r="E186" s="46"/>
      <c r="F186" s="47"/>
    </row>
    <row r="187" spans="1:702" ht="24">
      <c r="A187" s="13" t="s">
        <v>416</v>
      </c>
      <c r="B187" s="14" t="s">
        <v>417</v>
      </c>
      <c r="C187" s="15" t="s">
        <v>418</v>
      </c>
      <c r="D187" s="38"/>
      <c r="E187" s="48"/>
      <c r="F187" s="49">
        <f>ROUND(D187*E187,2)</f>
        <v>0</v>
      </c>
      <c r="ZY187" t="s">
        <v>419</v>
      </c>
      <c r="ZZ187" s="10" t="s">
        <v>420</v>
      </c>
    </row>
    <row r="188" spans="1:702">
      <c r="A188" s="16"/>
      <c r="B188" s="17" t="s">
        <v>421</v>
      </c>
      <c r="C188" s="9"/>
      <c r="D188" s="37"/>
      <c r="E188" s="46"/>
      <c r="F188" s="47"/>
    </row>
    <row r="189" spans="1:702" ht="20">
      <c r="A189" s="16"/>
      <c r="B189" s="18" t="s">
        <v>422</v>
      </c>
      <c r="C189" s="9"/>
      <c r="D189" s="37"/>
      <c r="E189" s="46"/>
      <c r="F189" s="47"/>
    </row>
    <row r="190" spans="1:702">
      <c r="A190" s="13" t="s">
        <v>423</v>
      </c>
      <c r="B190" s="14" t="s">
        <v>424</v>
      </c>
      <c r="C190" s="15" t="s">
        <v>425</v>
      </c>
      <c r="D190" s="38"/>
      <c r="E190" s="48"/>
      <c r="F190" s="49">
        <f>ROUND(D190*E190,2)</f>
        <v>0</v>
      </c>
      <c r="ZY190" t="s">
        <v>426</v>
      </c>
      <c r="ZZ190" s="10" t="s">
        <v>427</v>
      </c>
    </row>
    <row r="191" spans="1:702">
      <c r="A191" s="16"/>
      <c r="B191" s="17" t="s">
        <v>428</v>
      </c>
      <c r="C191" s="9"/>
      <c r="D191" s="37"/>
      <c r="E191" s="46"/>
      <c r="F191" s="47"/>
    </row>
    <row r="192" spans="1:702" ht="20">
      <c r="A192" s="16"/>
      <c r="B192" s="18" t="s">
        <v>429</v>
      </c>
      <c r="C192" s="9"/>
      <c r="D192" s="37"/>
      <c r="E192" s="46"/>
      <c r="F192" s="47"/>
    </row>
    <row r="193" spans="1:702">
      <c r="A193" s="13" t="s">
        <v>430</v>
      </c>
      <c r="B193" s="14" t="s">
        <v>431</v>
      </c>
      <c r="C193" s="15" t="s">
        <v>432</v>
      </c>
      <c r="D193" s="38"/>
      <c r="E193" s="48"/>
      <c r="F193" s="49">
        <f>ROUND(D193*E193,2)</f>
        <v>0</v>
      </c>
      <c r="ZY193" t="s">
        <v>433</v>
      </c>
      <c r="ZZ193" s="10" t="s">
        <v>434</v>
      </c>
    </row>
    <row r="194" spans="1:702">
      <c r="A194" s="16"/>
      <c r="B194" s="17" t="s">
        <v>435</v>
      </c>
      <c r="C194" s="9"/>
      <c r="D194" s="37"/>
      <c r="E194" s="46"/>
      <c r="F194" s="47"/>
    </row>
    <row r="195" spans="1:702" ht="20">
      <c r="A195" s="16"/>
      <c r="B195" s="18" t="s">
        <v>436</v>
      </c>
      <c r="C195" s="9"/>
      <c r="D195" s="37"/>
      <c r="E195" s="46"/>
      <c r="F195" s="47"/>
    </row>
    <row r="196" spans="1:702">
      <c r="A196" s="13" t="s">
        <v>437</v>
      </c>
      <c r="B196" s="14" t="s">
        <v>438</v>
      </c>
      <c r="C196" s="15" t="s">
        <v>439</v>
      </c>
      <c r="D196" s="38"/>
      <c r="E196" s="48"/>
      <c r="F196" s="49">
        <f>ROUND(D196*E196,2)</f>
        <v>0</v>
      </c>
      <c r="ZY196" t="s">
        <v>440</v>
      </c>
      <c r="ZZ196" s="10" t="s">
        <v>441</v>
      </c>
    </row>
    <row r="197" spans="1:702">
      <c r="A197" s="16"/>
      <c r="B197" s="17" t="s">
        <v>442</v>
      </c>
      <c r="C197" s="9"/>
      <c r="D197" s="37"/>
      <c r="E197" s="46"/>
      <c r="F197" s="47"/>
    </row>
    <row r="198" spans="1:702" ht="20">
      <c r="A198" s="16"/>
      <c r="B198" s="18" t="s">
        <v>443</v>
      </c>
      <c r="C198" s="9"/>
      <c r="D198" s="37"/>
      <c r="E198" s="46"/>
      <c r="F198" s="47"/>
    </row>
    <row r="199" spans="1:702">
      <c r="A199" s="13" t="s">
        <v>444</v>
      </c>
      <c r="B199" s="14" t="s">
        <v>445</v>
      </c>
      <c r="C199" s="15" t="s">
        <v>446</v>
      </c>
      <c r="D199" s="38"/>
      <c r="E199" s="48"/>
      <c r="F199" s="49">
        <f>ROUND(D199*E199,2)</f>
        <v>0</v>
      </c>
      <c r="ZY199" t="s">
        <v>447</v>
      </c>
      <c r="ZZ199" s="10" t="s">
        <v>448</v>
      </c>
    </row>
    <row r="200" spans="1:702">
      <c r="A200" s="16"/>
      <c r="B200" s="17" t="s">
        <v>449</v>
      </c>
      <c r="C200" s="9"/>
      <c r="D200" s="37"/>
      <c r="E200" s="46"/>
      <c r="F200" s="47"/>
    </row>
    <row r="201" spans="1:702" ht="20">
      <c r="A201" s="16"/>
      <c r="B201" s="18" t="s">
        <v>450</v>
      </c>
      <c r="C201" s="9"/>
      <c r="D201" s="37"/>
      <c r="E201" s="46"/>
      <c r="F201" s="47"/>
    </row>
    <row r="202" spans="1:702">
      <c r="A202" s="13" t="s">
        <v>451</v>
      </c>
      <c r="B202" s="14" t="s">
        <v>452</v>
      </c>
      <c r="C202" s="15" t="s">
        <v>453</v>
      </c>
      <c r="D202" s="38"/>
      <c r="E202" s="48"/>
      <c r="F202" s="49">
        <f>ROUND(D202*E202,2)</f>
        <v>0</v>
      </c>
      <c r="ZY202" t="s">
        <v>454</v>
      </c>
      <c r="ZZ202" s="10" t="s">
        <v>455</v>
      </c>
    </row>
    <row r="203" spans="1:702">
      <c r="A203" s="26" t="s">
        <v>456</v>
      </c>
      <c r="B203" s="28" t="s">
        <v>457</v>
      </c>
      <c r="C203" s="9"/>
      <c r="D203" s="37"/>
      <c r="E203" s="46"/>
      <c r="F203" s="47"/>
      <c r="ZY203" t="s">
        <v>458</v>
      </c>
      <c r="ZZ203" s="10"/>
    </row>
    <row r="204" spans="1:702">
      <c r="A204" s="13" t="s">
        <v>459</v>
      </c>
      <c r="B204" s="14" t="s">
        <v>460</v>
      </c>
      <c r="C204" s="15" t="s">
        <v>461</v>
      </c>
      <c r="D204" s="38"/>
      <c r="E204" s="48"/>
      <c r="F204" s="49">
        <f>ROUND(D204*E204,2)</f>
        <v>0</v>
      </c>
      <c r="ZY204" t="s">
        <v>462</v>
      </c>
      <c r="ZZ204" s="10" t="s">
        <v>463</v>
      </c>
    </row>
    <row r="205" spans="1:702">
      <c r="A205" s="16"/>
      <c r="B205" s="17" t="s">
        <v>464</v>
      </c>
      <c r="C205" s="9"/>
      <c r="D205" s="37"/>
      <c r="E205" s="46"/>
      <c r="F205" s="47"/>
    </row>
    <row r="206" spans="1:702" ht="20">
      <c r="A206" s="16"/>
      <c r="B206" s="18" t="s">
        <v>465</v>
      </c>
      <c r="C206" s="9"/>
      <c r="D206" s="37"/>
      <c r="E206" s="46"/>
      <c r="F206" s="47"/>
    </row>
    <row r="207" spans="1:702">
      <c r="A207" s="26" t="s">
        <v>466</v>
      </c>
      <c r="B207" s="28" t="s">
        <v>467</v>
      </c>
      <c r="C207" s="9"/>
      <c r="D207" s="37"/>
      <c r="E207" s="46"/>
      <c r="F207" s="47"/>
      <c r="ZY207" t="s">
        <v>468</v>
      </c>
      <c r="ZZ207" s="10"/>
    </row>
    <row r="208" spans="1:702">
      <c r="A208" s="13" t="s">
        <v>469</v>
      </c>
      <c r="B208" s="14" t="s">
        <v>470</v>
      </c>
      <c r="C208" s="15" t="s">
        <v>471</v>
      </c>
      <c r="D208" s="38"/>
      <c r="E208" s="48"/>
      <c r="F208" s="49">
        <f>ROUND(D208*E208,2)</f>
        <v>0</v>
      </c>
      <c r="ZY208" t="s">
        <v>472</v>
      </c>
      <c r="ZZ208" s="10" t="s">
        <v>473</v>
      </c>
    </row>
    <row r="209" spans="1:702">
      <c r="A209" s="16"/>
      <c r="B209" s="17" t="s">
        <v>474</v>
      </c>
      <c r="C209" s="9"/>
      <c r="D209" s="37"/>
      <c r="E209" s="46"/>
      <c r="F209" s="47"/>
    </row>
    <row r="210" spans="1:702" ht="20">
      <c r="A210" s="16"/>
      <c r="B210" s="18" t="s">
        <v>475</v>
      </c>
      <c r="C210" s="9"/>
      <c r="D210" s="37"/>
      <c r="E210" s="46"/>
      <c r="F210" s="47"/>
    </row>
    <row r="211" spans="1:702">
      <c r="A211" s="13" t="s">
        <v>476</v>
      </c>
      <c r="B211" s="14" t="s">
        <v>477</v>
      </c>
      <c r="C211" s="15" t="s">
        <v>478</v>
      </c>
      <c r="D211" s="38"/>
      <c r="E211" s="48"/>
      <c r="F211" s="49">
        <f>ROUND(D211*E211,2)</f>
        <v>0</v>
      </c>
      <c r="ZY211" t="s">
        <v>479</v>
      </c>
      <c r="ZZ211" s="10" t="s">
        <v>480</v>
      </c>
    </row>
    <row r="212" spans="1:702">
      <c r="A212" s="16"/>
      <c r="B212" s="17" t="s">
        <v>481</v>
      </c>
      <c r="C212" s="9"/>
      <c r="D212" s="37"/>
      <c r="E212" s="46"/>
      <c r="F212" s="47"/>
    </row>
    <row r="213" spans="1:702" ht="20">
      <c r="A213" s="16"/>
      <c r="B213" s="18" t="s">
        <v>482</v>
      </c>
      <c r="C213" s="9"/>
      <c r="D213" s="37"/>
      <c r="E213" s="46"/>
      <c r="F213" s="47"/>
    </row>
    <row r="214" spans="1:702">
      <c r="A214" s="13" t="s">
        <v>483</v>
      </c>
      <c r="B214" s="14" t="s">
        <v>484</v>
      </c>
      <c r="C214" s="15" t="s">
        <v>485</v>
      </c>
      <c r="D214" s="38"/>
      <c r="E214" s="48"/>
      <c r="F214" s="49">
        <f>ROUND(D214*E214,2)</f>
        <v>0</v>
      </c>
      <c r="ZY214" t="s">
        <v>486</v>
      </c>
      <c r="ZZ214" s="10" t="s">
        <v>487</v>
      </c>
    </row>
    <row r="215" spans="1:702">
      <c r="A215" s="16"/>
      <c r="B215" s="17" t="s">
        <v>488</v>
      </c>
      <c r="C215" s="9"/>
      <c r="D215" s="37"/>
      <c r="E215" s="46"/>
      <c r="F215" s="47"/>
    </row>
    <row r="216" spans="1:702">
      <c r="A216" s="16"/>
      <c r="B216" s="18" t="s">
        <v>489</v>
      </c>
      <c r="C216" s="9"/>
      <c r="D216" s="37"/>
      <c r="E216" s="46"/>
      <c r="F216" s="47"/>
    </row>
    <row r="217" spans="1:702">
      <c r="A217" s="13" t="s">
        <v>490</v>
      </c>
      <c r="B217" s="14" t="s">
        <v>491</v>
      </c>
      <c r="C217" s="15" t="s">
        <v>492</v>
      </c>
      <c r="D217" s="38"/>
      <c r="E217" s="48"/>
      <c r="F217" s="49">
        <f>ROUND(D217*E217,2)</f>
        <v>0</v>
      </c>
      <c r="ZY217" t="s">
        <v>493</v>
      </c>
      <c r="ZZ217" s="10" t="s">
        <v>494</v>
      </c>
    </row>
    <row r="218" spans="1:702">
      <c r="A218" s="16"/>
      <c r="B218" s="17" t="s">
        <v>495</v>
      </c>
      <c r="C218" s="9"/>
      <c r="D218" s="37"/>
      <c r="E218" s="46"/>
      <c r="F218" s="47"/>
    </row>
    <row r="219" spans="1:702" ht="20">
      <c r="A219" s="16"/>
      <c r="B219" s="18" t="s">
        <v>496</v>
      </c>
      <c r="C219" s="9"/>
      <c r="D219" s="37"/>
      <c r="E219" s="46"/>
      <c r="F219" s="47"/>
    </row>
    <row r="220" spans="1:702">
      <c r="A220" s="19"/>
      <c r="B220" s="20"/>
      <c r="C220" s="9"/>
      <c r="D220" s="37"/>
      <c r="E220" s="46"/>
      <c r="F220" s="50"/>
    </row>
    <row r="221" spans="1:702">
      <c r="A221" s="21"/>
      <c r="B221" s="22" t="s">
        <v>497</v>
      </c>
      <c r="C221" s="9"/>
      <c r="D221" s="37"/>
      <c r="E221" s="46"/>
      <c r="F221" s="51">
        <f>SUBTOTAL(109,F162:F220)</f>
        <v>0</v>
      </c>
      <c r="G221" s="23"/>
      <c r="ZY221" t="s">
        <v>498</v>
      </c>
    </row>
    <row r="222" spans="1:702">
      <c r="A222" s="24"/>
      <c r="B222" s="25"/>
      <c r="C222" s="9"/>
      <c r="D222" s="37"/>
      <c r="E222" s="46"/>
      <c r="F222" s="45"/>
    </row>
    <row r="223" spans="1:702">
      <c r="A223" s="19"/>
      <c r="B223" s="30"/>
      <c r="C223" s="31"/>
      <c r="D223" s="39"/>
      <c r="E223" s="52"/>
      <c r="F223" s="50"/>
    </row>
    <row r="224" spans="1:702">
      <c r="A224" s="32"/>
      <c r="B224" s="32"/>
      <c r="C224" s="32"/>
      <c r="D224" s="40"/>
      <c r="E224" s="53"/>
      <c r="F224" s="53"/>
    </row>
    <row r="225" spans="1:701">
      <c r="B225" s="33" t="s">
        <v>499</v>
      </c>
      <c r="F225" s="55">
        <f>SUBTOTAL(109,F4:F223)</f>
        <v>0</v>
      </c>
      <c r="ZY225" t="s">
        <v>500</v>
      </c>
    </row>
    <row r="226" spans="1:701">
      <c r="A226" s="34">
        <v>20</v>
      </c>
      <c r="B226" s="33" t="str">
        <f>CONCATENATE("Montant TVA (",A226,"%)")</f>
        <v>Montant TVA (20%)</v>
      </c>
      <c r="F226" s="55">
        <f>(F225*A226)/100</f>
        <v>0</v>
      </c>
      <c r="ZY226" t="s">
        <v>501</v>
      </c>
    </row>
    <row r="227" spans="1:701">
      <c r="B227" s="33" t="s">
        <v>502</v>
      </c>
      <c r="F227" s="55">
        <f>F225+F226</f>
        <v>0</v>
      </c>
      <c r="ZY227" t="s">
        <v>503</v>
      </c>
    </row>
    <row r="228" spans="1:701">
      <c r="F228" s="55"/>
    </row>
    <row r="229" spans="1:701">
      <c r="F229" s="55"/>
    </row>
  </sheetData>
  <mergeCells count="1">
    <mergeCell ref="A1:F1"/>
  </mergeCells>
  <printOptions horizontalCentered="1"/>
  <pageMargins left="0.08" right="0.08" top="0.08" bottom="0.08" header="0.76" footer="0.76"/>
  <pageSetup paperSize="9" fitToHeight="0"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F94273-5E0B-44E0-872E-0543A282FEE2}">
  <sheetPr>
    <pageSetUpPr fitToPage="1"/>
  </sheetPr>
  <dimension ref="A1:ZZ21"/>
  <sheetViews>
    <sheetView showGridLines="0" tabSelected="1" workbookViewId="0">
      <pane xSplit="2" ySplit="2" topLeftCell="C3" activePane="bottomRight" state="frozen"/>
      <selection pane="topRight" activeCell="C1" sqref="C1"/>
      <selection pane="bottomLeft" activeCell="A3" sqref="A3"/>
      <selection pane="bottomRight" activeCell="I55" sqref="I55"/>
    </sheetView>
  </sheetViews>
  <sheetFormatPr baseColWidth="10" defaultColWidth="10.6328125" defaultRowHeight="14.5"/>
  <cols>
    <col min="1" max="1" width="9.6328125" customWidth="1"/>
    <col min="2" max="2" width="60.81640625" customWidth="1"/>
    <col min="3" max="3" width="4.6328125" customWidth="1"/>
    <col min="4" max="4" width="10.6328125" style="41" customWidth="1"/>
    <col min="5" max="6" width="15.81640625" style="54" customWidth="1"/>
    <col min="7" max="7" width="10.6328125" customWidth="1"/>
    <col min="701" max="703" width="10.6328125" customWidth="1"/>
  </cols>
  <sheetData>
    <row r="1" spans="1:702" ht="51" customHeight="1">
      <c r="A1" s="56" t="s">
        <v>534</v>
      </c>
      <c r="B1" s="57"/>
      <c r="C1" s="57"/>
      <c r="D1" s="57"/>
      <c r="E1" s="57"/>
      <c r="F1" s="58"/>
    </row>
    <row r="2" spans="1:702">
      <c r="A2" s="1"/>
      <c r="B2" s="2"/>
      <c r="C2" s="3" t="s">
        <v>504</v>
      </c>
      <c r="D2" s="35" t="s">
        <v>505</v>
      </c>
      <c r="E2" s="42" t="s">
        <v>506</v>
      </c>
      <c r="F2" s="43" t="s">
        <v>507</v>
      </c>
    </row>
    <row r="3" spans="1:702">
      <c r="A3" s="4"/>
      <c r="B3" s="5"/>
      <c r="C3" s="6"/>
      <c r="D3" s="36"/>
      <c r="E3" s="44"/>
      <c r="F3" s="45"/>
    </row>
    <row r="4" spans="1:702" ht="18.5">
      <c r="A4" s="7" t="s">
        <v>508</v>
      </c>
      <c r="B4" s="8" t="s">
        <v>509</v>
      </c>
      <c r="C4" s="9"/>
      <c r="D4" s="37"/>
      <c r="E4" s="46"/>
      <c r="F4" s="47"/>
      <c r="ZY4" t="s">
        <v>510</v>
      </c>
      <c r="ZZ4" s="10"/>
    </row>
    <row r="5" spans="1:702" ht="15.5">
      <c r="A5" s="11" t="s">
        <v>511</v>
      </c>
      <c r="B5" s="12" t="s">
        <v>512</v>
      </c>
      <c r="C5" s="9"/>
      <c r="D5" s="37"/>
      <c r="E5" s="46"/>
      <c r="F5" s="47"/>
      <c r="ZY5" t="s">
        <v>513</v>
      </c>
      <c r="ZZ5" s="10"/>
    </row>
    <row r="6" spans="1:702">
      <c r="A6" s="13" t="s">
        <v>514</v>
      </c>
      <c r="B6" s="14" t="s">
        <v>515</v>
      </c>
      <c r="C6" s="15" t="s">
        <v>46</v>
      </c>
      <c r="D6" s="38"/>
      <c r="E6" s="48"/>
      <c r="F6" s="49">
        <f>ROUND(D6*E6,2)</f>
        <v>0</v>
      </c>
      <c r="ZY6" t="s">
        <v>516</v>
      </c>
      <c r="ZZ6" s="10" t="s">
        <v>517</v>
      </c>
    </row>
    <row r="7" spans="1:702">
      <c r="A7" s="16"/>
      <c r="B7" s="17" t="s">
        <v>518</v>
      </c>
      <c r="C7" s="9"/>
      <c r="D7" s="37"/>
      <c r="E7" s="46"/>
      <c r="F7" s="47"/>
    </row>
    <row r="8" spans="1:702" ht="20">
      <c r="A8" s="16"/>
      <c r="B8" s="18" t="s">
        <v>519</v>
      </c>
      <c r="C8" s="9"/>
      <c r="D8" s="37"/>
      <c r="E8" s="46"/>
      <c r="F8" s="47"/>
    </row>
    <row r="9" spans="1:702">
      <c r="A9" s="13" t="s">
        <v>520</v>
      </c>
      <c r="B9" s="14" t="s">
        <v>521</v>
      </c>
      <c r="C9" s="15" t="s">
        <v>522</v>
      </c>
      <c r="D9" s="38"/>
      <c r="E9" s="48"/>
      <c r="F9" s="49">
        <f>ROUND(D9*E9,2)</f>
        <v>0</v>
      </c>
      <c r="ZY9" t="s">
        <v>523</v>
      </c>
      <c r="ZZ9" s="10" t="s">
        <v>524</v>
      </c>
    </row>
    <row r="10" spans="1:702">
      <c r="A10" s="16"/>
      <c r="B10" s="17" t="s">
        <v>525</v>
      </c>
      <c r="C10" s="9"/>
      <c r="D10" s="37"/>
      <c r="E10" s="46"/>
      <c r="F10" s="47"/>
    </row>
    <row r="11" spans="1:702" ht="20">
      <c r="A11" s="16"/>
      <c r="B11" s="18" t="s">
        <v>526</v>
      </c>
      <c r="C11" s="9"/>
      <c r="D11" s="37"/>
      <c r="E11" s="46"/>
      <c r="F11" s="47"/>
    </row>
    <row r="12" spans="1:702">
      <c r="A12" s="19"/>
      <c r="B12" s="20"/>
      <c r="C12" s="9"/>
      <c r="D12" s="37"/>
      <c r="E12" s="46"/>
      <c r="F12" s="50"/>
    </row>
    <row r="13" spans="1:702">
      <c r="A13" s="21"/>
      <c r="B13" s="22" t="s">
        <v>527</v>
      </c>
      <c r="C13" s="9"/>
      <c r="D13" s="37"/>
      <c r="E13" s="46"/>
      <c r="F13" s="51">
        <f>SUBTOTAL(109,F6:F12)</f>
        <v>0</v>
      </c>
      <c r="G13" s="23"/>
      <c r="ZY13" t="s">
        <v>528</v>
      </c>
    </row>
    <row r="14" spans="1:702">
      <c r="A14" s="24"/>
      <c r="B14" s="25"/>
      <c r="C14" s="9"/>
      <c r="D14" s="37"/>
      <c r="E14" s="46"/>
      <c r="F14" s="45"/>
    </row>
    <row r="15" spans="1:702">
      <c r="A15" s="19"/>
      <c r="B15" s="30"/>
      <c r="C15" s="31"/>
      <c r="D15" s="39"/>
      <c r="E15" s="52"/>
      <c r="F15" s="50"/>
    </row>
    <row r="16" spans="1:702">
      <c r="A16" s="32"/>
      <c r="B16" s="32"/>
      <c r="C16" s="32"/>
      <c r="D16" s="40"/>
      <c r="E16" s="53"/>
      <c r="F16" s="53"/>
    </row>
    <row r="17" spans="1:701">
      <c r="B17" s="33" t="s">
        <v>529</v>
      </c>
      <c r="F17" s="55">
        <f>SUBTOTAL(109,F4:F15)</f>
        <v>0</v>
      </c>
      <c r="ZY17" t="s">
        <v>530</v>
      </c>
    </row>
    <row r="18" spans="1:701">
      <c r="A18" s="34">
        <v>20</v>
      </c>
      <c r="B18" s="33" t="str">
        <f>CONCATENATE("Montant TVA (",A18,"%)")</f>
        <v>Montant TVA (20%)</v>
      </c>
      <c r="F18" s="55">
        <f>(F17*A18)/100</f>
        <v>0</v>
      </c>
      <c r="ZY18" t="s">
        <v>531</v>
      </c>
    </row>
    <row r="19" spans="1:701">
      <c r="B19" s="33" t="s">
        <v>532</v>
      </c>
      <c r="F19" s="55">
        <f>F17+F18</f>
        <v>0</v>
      </c>
      <c r="ZY19" t="s">
        <v>533</v>
      </c>
    </row>
    <row r="20" spans="1:701">
      <c r="F20" s="55"/>
    </row>
    <row r="21" spans="1:701">
      <c r="F21" s="55"/>
    </row>
  </sheetData>
  <mergeCells count="1">
    <mergeCell ref="A1:F1"/>
  </mergeCells>
  <printOptions horizontalCentered="1"/>
  <pageMargins left="0.08" right="0.08" top="0.08" bottom="0.08" header="0.76" footer="0.76"/>
  <pageSetup paperSize="9" fitToHeight="0" orientation="portrait"/>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DF5E6786FBD2547A8EA1AA9EBCB18A4" ma:contentTypeVersion="14" ma:contentTypeDescription="Crée un document." ma:contentTypeScope="" ma:versionID="f3a3e1f517cf4aa24ab0ac5ab1a97274">
  <xsd:schema xmlns:xsd="http://www.w3.org/2001/XMLSchema" xmlns:xs="http://www.w3.org/2001/XMLSchema" xmlns:p="http://schemas.microsoft.com/office/2006/metadata/properties" xmlns:ns2="9df024cc-740b-4611-a111-3e04e1f4e496" xmlns:ns3="dfb92f1a-32d5-4a4f-8dc2-786c75ffdad6" targetNamespace="http://schemas.microsoft.com/office/2006/metadata/properties" ma:root="true" ma:fieldsID="96a188c19f69cd2686e34081d6a9a7bf" ns2:_="" ns3:_="">
    <xsd:import namespace="9df024cc-740b-4611-a111-3e04e1f4e496"/>
    <xsd:import namespace="dfb92f1a-32d5-4a4f-8dc2-786c75ffdad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3:SharedWithUsers" minOccurs="0"/>
                <xsd:element ref="ns3:SharedWithDetails"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f024cc-740b-4611-a111-3e04e1f4e49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Balises d’images" ma:readOnly="false" ma:fieldId="{5cf76f15-5ced-4ddc-b409-7134ff3c332f}" ma:taxonomyMulti="true" ma:sspId="b147e8a0-7205-49ce-9215-475914a719ad"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fb92f1a-32d5-4a4f-8dc2-786c75ffdad6"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503885a3-a68a-4fcf-94dc-eab2f30b0874}" ma:internalName="TaxCatchAll" ma:showField="CatchAllData" ma:web="dfb92f1a-32d5-4a4f-8dc2-786c75ffdad6">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dfb92f1a-32d5-4a4f-8dc2-786c75ffdad6" xsi:nil="true"/>
    <lcf76f155ced4ddcb4097134ff3c332f xmlns="9df024cc-740b-4611-a111-3e04e1f4e496">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D4194F1-8047-465E-AE63-AE1C1B7A636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f024cc-740b-4611-a111-3e04e1f4e496"/>
    <ds:schemaRef ds:uri="dfb92f1a-32d5-4a4f-8dc2-786c75ffdad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A82A1A2-AE4B-4A99-9084-7840B3752853}">
  <ds:schemaRefs>
    <ds:schemaRef ds:uri="http://schemas.microsoft.com/office/2006/metadata/properties"/>
    <ds:schemaRef ds:uri="http://schemas.microsoft.com/office/infopath/2007/PartnerControls"/>
    <ds:schemaRef ds:uri="dfb92f1a-32d5-4a4f-8dc2-786c75ffdad6"/>
    <ds:schemaRef ds:uri="9df024cc-740b-4611-a111-3e04e1f4e496"/>
  </ds:schemaRefs>
</ds:datastoreItem>
</file>

<file path=customXml/itemProps3.xml><?xml version="1.0" encoding="utf-8"?>
<ds:datastoreItem xmlns:ds="http://schemas.openxmlformats.org/officeDocument/2006/customXml" ds:itemID="{DEC387C0-7DDD-49BA-BC79-4C11A670E71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Page de garde</vt:lpstr>
      <vt:lpstr>Lot N°04 CLOISONS - DOUBLAGE -</vt:lpstr>
      <vt:lpstr>Lot N°04 VARIANTE</vt:lpstr>
      <vt:lpstr>'Lot N°04 CLOISONS - DOUBLAGE -'!Impression_des_titres</vt:lpstr>
      <vt:lpstr>'Lot N°04 VARIANTE'!Impression_des_titres</vt:lpstr>
      <vt:lpstr>'Lot N°04 CLOISONS - DOUBLAGE -'!Zone_d_impression</vt:lpstr>
      <vt:lpstr>'Lot N°04 VARIANTE'!Zone_d_impression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elie.papaioannou</dc:creator>
  <cp:lastModifiedBy>Annie RANDRIAMBOLOLONERA</cp:lastModifiedBy>
  <cp:lastPrinted>2025-07-09T12:47:48Z</cp:lastPrinted>
  <dcterms:created xsi:type="dcterms:W3CDTF">2025-07-09T11:30:57Z</dcterms:created>
  <dcterms:modified xsi:type="dcterms:W3CDTF">2025-09-24T16:33:20Z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0x010100DDF5E6786FBD2547A8EA1AA9EBCB18A4</vt:lpwstr>
  </property>
  <property fmtid="{D5CDD505-2E9C-101B-9397-08002B2CF9AE}" pid="3" name="MediaServiceImageTags">
    <vt:lpwstr/>
  </property>
</Properties>
</file>